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600" windowHeight="10480"/>
  </bookViews>
  <sheets>
    <sheet name="团体总分" sheetId="8" r:id="rId1"/>
    <sheet name="田径" sheetId="30" r:id="rId2"/>
    <sheet name="武术" sheetId="15" r:id="rId3"/>
    <sheet name="篮球赛" sheetId="11" r:id="rId4"/>
    <sheet name="羽毛球" sheetId="12" r:id="rId5"/>
    <sheet name="定向赛" sheetId="7" r:id="rId6"/>
    <sheet name="橄榄球" sheetId="5" r:id="rId7"/>
    <sheet name="排球赛" sheetId="13" r:id="rId8"/>
    <sheet name="骨干运动会" sheetId="14" r:id="rId9"/>
    <sheet name="健美操" sheetId="10" r:id="rId10"/>
    <sheet name="乒乓球" sheetId="17" r:id="rId11"/>
    <sheet name="网球赛" sheetId="16" r:id="rId12"/>
    <sheet name="足球赛" sheetId="23" r:id="rId13"/>
    <sheet name="军事运动会" sheetId="29" r:id="rId14"/>
    <sheet name="校外竞赛贡献分" sheetId="24" r:id="rId15"/>
    <sheet name="体质健康测试合格率" sheetId="21" r:id="rId16"/>
    <sheet name="阳光长跑合格率" sheetId="22" r:id="rId17"/>
    <sheet name="阳光长跑诚信率奖罚" sheetId="26" r:id="rId18"/>
  </sheets>
  <definedNames>
    <definedName name="_xlnm._FilterDatabase" localSheetId="6" hidden="1">橄榄球!$B$2:$D$10</definedName>
    <definedName name="_xlnm._FilterDatabase" localSheetId="0" hidden="1">团体总分!$A$2:$S$9</definedName>
    <definedName name="_xlnm._FilterDatabase" localSheetId="14" hidden="1">校外竞赛贡献分!$A$2:$G$195</definedName>
    <definedName name="_GoBack" localSheetId="6">橄榄球!$B$9</definedName>
    <definedName name="CHECKONSTA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<sst xmlns="http://schemas.openxmlformats.org/spreadsheetml/2006/main" count="1868" uniqueCount="490">
  <si>
    <t>浙江经济职业技术学院第十七届体育运动会总分表</t>
  </si>
  <si>
    <t>单位</t>
  </si>
  <si>
    <t>田径赛</t>
  </si>
  <si>
    <t>武术比赛</t>
  </si>
  <si>
    <t>篮球赛</t>
  </si>
  <si>
    <t>羽毛球赛</t>
  </si>
  <si>
    <t>定向赛</t>
  </si>
  <si>
    <t>橄榄球赛</t>
  </si>
  <si>
    <t>排球赛</t>
  </si>
  <si>
    <t>骨干与达标运动会</t>
  </si>
  <si>
    <t>健美操比赛</t>
  </si>
  <si>
    <t>乒乓球赛</t>
  </si>
  <si>
    <t>网球赛</t>
  </si>
  <si>
    <t>足球赛</t>
  </si>
  <si>
    <t>军事运动会</t>
  </si>
  <si>
    <t>校外竞赛</t>
  </si>
  <si>
    <t>学生体质健康测试</t>
  </si>
  <si>
    <t>阳光长跑</t>
  </si>
  <si>
    <t>阳光长跑诚信奖罚</t>
  </si>
  <si>
    <t>总分</t>
  </si>
  <si>
    <t>排名</t>
  </si>
  <si>
    <t>文化创意学院
（梦想创业学院）</t>
  </si>
  <si>
    <t>智慧旅游学院</t>
  </si>
  <si>
    <t>数字技术学院</t>
  </si>
  <si>
    <t>现代物流学院</t>
  </si>
  <si>
    <t>汽车技术学院</t>
  </si>
  <si>
    <t>数字商贸学院</t>
  </si>
  <si>
    <t>数字财经学院</t>
  </si>
  <si>
    <t>第39届田径运动会各分院团体总分表</t>
  </si>
  <si>
    <t>项目</t>
  </si>
  <si>
    <t>性别</t>
  </si>
  <si>
    <t>文化</t>
  </si>
  <si>
    <t>物流</t>
  </si>
  <si>
    <t>管理</t>
  </si>
  <si>
    <t>财会</t>
  </si>
  <si>
    <t>数字</t>
  </si>
  <si>
    <t>汽车</t>
  </si>
  <si>
    <t>商贸</t>
  </si>
  <si>
    <t>梦创</t>
  </si>
  <si>
    <t>田径</t>
  </si>
  <si>
    <r>
      <rPr>
        <sz val="12"/>
        <rFont val="宋体"/>
        <charset val="0"/>
        <scheme val="minor"/>
      </rPr>
      <t>4×400</t>
    </r>
    <r>
      <rPr>
        <sz val="12"/>
        <rFont val="宋体"/>
        <charset val="134"/>
        <scheme val="minor"/>
      </rPr>
      <t>米</t>
    </r>
  </si>
  <si>
    <t>男</t>
  </si>
  <si>
    <t>女</t>
  </si>
  <si>
    <r>
      <rPr>
        <sz val="12"/>
        <rFont val="宋体"/>
        <charset val="0"/>
        <scheme val="minor"/>
      </rPr>
      <t>4×100</t>
    </r>
    <r>
      <rPr>
        <sz val="12"/>
        <rFont val="宋体"/>
        <charset val="134"/>
        <scheme val="minor"/>
      </rPr>
      <t>米</t>
    </r>
  </si>
  <si>
    <t>立定跳远团队赛</t>
  </si>
  <si>
    <t>引体向上团队赛</t>
  </si>
  <si>
    <t>仰卧起坐团队赛</t>
  </si>
  <si>
    <t>阳光体育</t>
  </si>
  <si>
    <t>消    防</t>
  </si>
  <si>
    <t>团体总分</t>
  </si>
  <si>
    <t>浙经院第十七届体育运动会武术比赛积分表</t>
  </si>
  <si>
    <t>序号</t>
  </si>
  <si>
    <t>名次</t>
  </si>
  <si>
    <t>分数</t>
  </si>
  <si>
    <t>二级学院</t>
  </si>
  <si>
    <t>获奖者</t>
  </si>
  <si>
    <t>太极功夫扇</t>
  </si>
  <si>
    <t>第一名</t>
  </si>
  <si>
    <t>林熙蕊</t>
  </si>
  <si>
    <t>第二名</t>
  </si>
  <si>
    <t>肖娜</t>
  </si>
  <si>
    <t>第三名</t>
  </si>
  <si>
    <t>陈语</t>
  </si>
  <si>
    <t>第四名</t>
  </si>
  <si>
    <t>杜包芳</t>
  </si>
  <si>
    <t>女子器械</t>
  </si>
  <si>
    <t xml:space="preserve">数字技术学院 </t>
  </si>
  <si>
    <t>唐思芹</t>
  </si>
  <si>
    <t>孙楠楠</t>
  </si>
  <si>
    <t>邱想想</t>
  </si>
  <si>
    <t>文化创意学院</t>
  </si>
  <si>
    <t>徐可立</t>
  </si>
  <si>
    <t>第五名</t>
  </si>
  <si>
    <t>蒋卉琳</t>
  </si>
  <si>
    <t>第六名</t>
  </si>
  <si>
    <t>吴依玲</t>
  </si>
  <si>
    <t>第七名</t>
  </si>
  <si>
    <t>郭源彤</t>
  </si>
  <si>
    <t>第八名</t>
  </si>
  <si>
    <t>孙慧洁</t>
  </si>
  <si>
    <t>女子拳术</t>
  </si>
  <si>
    <t>男子器械</t>
  </si>
  <si>
    <t>张芝瑜</t>
  </si>
  <si>
    <t>刘浚鸿</t>
  </si>
  <si>
    <t>余哲涛</t>
  </si>
  <si>
    <t>董宇韬</t>
  </si>
  <si>
    <t>郑周挺</t>
  </si>
  <si>
    <t>胡书豪</t>
  </si>
  <si>
    <t>王晨雨</t>
  </si>
  <si>
    <t>男子拳术</t>
  </si>
  <si>
    <t>钟业州</t>
  </si>
  <si>
    <t>陈邵成</t>
  </si>
  <si>
    <t>集体项目</t>
  </si>
  <si>
    <t>商贸流通学院</t>
  </si>
  <si>
    <t>浙经院第十七届体育运动会篮球比赛
暨第二十一届篮球联赛积分表（8倍）</t>
  </si>
  <si>
    <t>文化艺术学院</t>
  </si>
  <si>
    <t>工商管理学院</t>
  </si>
  <si>
    <t>物流与供应链管理学院</t>
  </si>
  <si>
    <t>梦想创业学院</t>
  </si>
  <si>
    <t>数字信息技术学院</t>
  </si>
  <si>
    <t>财会金融学院</t>
  </si>
  <si>
    <t>2024年浙江经济职业技术学院第九届新
生杯篮球联赛比赛积分表（3倍）</t>
  </si>
  <si>
    <t> 二级学院</t>
  </si>
  <si>
    <t>2025年浙江经济职业技术学院第三届3X3篮球比赛（男子组1倍、女子组4倍积分）</t>
  </si>
  <si>
    <t>二级学院（男子组）</t>
  </si>
  <si>
    <t>文化创意学院2队</t>
  </si>
  <si>
    <t>数字商贸学院1队</t>
  </si>
  <si>
    <t>汽车技术学院2队</t>
  </si>
  <si>
    <t>数字财经学院1队</t>
  </si>
  <si>
    <t>现代物流学院2队</t>
  </si>
  <si>
    <t>数字技术学院2队</t>
  </si>
  <si>
    <t>现代物流学院1队</t>
  </si>
  <si>
    <t>汽车技术学院1队</t>
  </si>
  <si>
    <t>二级学院（女子组）</t>
  </si>
  <si>
    <t>1</t>
  </si>
  <si>
    <t>2</t>
  </si>
  <si>
    <t>3</t>
  </si>
  <si>
    <t>4</t>
  </si>
  <si>
    <t>5</t>
  </si>
  <si>
    <t>6</t>
  </si>
  <si>
    <t>7</t>
  </si>
  <si>
    <t>浙经院第十七届体育运动会篮球比赛
暨第十五届羽毛球赛积分表</t>
  </si>
  <si>
    <t>男双</t>
  </si>
  <si>
    <t>谢宇浩 张宁</t>
  </si>
  <si>
    <t>朱林楠 翁雨轩</t>
  </si>
  <si>
    <t>李秉霖 盛宇轩</t>
  </si>
  <si>
    <t>张灯 王贤</t>
  </si>
  <si>
    <t>孙文金 郑皓骏</t>
  </si>
  <si>
    <t>刘征雄 姚晨阳</t>
  </si>
  <si>
    <t>金琛浩 蒋凯丞</t>
  </si>
  <si>
    <t>李少阳 赵凯奇</t>
  </si>
  <si>
    <t>男单</t>
  </si>
  <si>
    <t>腾万达</t>
  </si>
  <si>
    <t>王以勒</t>
  </si>
  <si>
    <t>张俊豪</t>
  </si>
  <si>
    <t>杨曙光</t>
  </si>
  <si>
    <t>章祖皓</t>
  </si>
  <si>
    <t>柳皓兮</t>
  </si>
  <si>
    <t>王骏峰</t>
  </si>
  <si>
    <t>周东俭</t>
  </si>
  <si>
    <t>女双</t>
  </si>
  <si>
    <t>冯诗涵 肖歌星</t>
  </si>
  <si>
    <t>杨婷婷 刘佳艺</t>
  </si>
  <si>
    <t>杨淼淼 程静静</t>
  </si>
  <si>
    <t>杨钰妍 胡庆庆</t>
  </si>
  <si>
    <t>田丽丽 李晓薇</t>
  </si>
  <si>
    <t>黄子童 李清颐</t>
  </si>
  <si>
    <t>麻仙丹 黄佳仪</t>
  </si>
  <si>
    <t>江厚萍 金芳</t>
  </si>
  <si>
    <t>女单</t>
  </si>
  <si>
    <t>高芊楠</t>
  </si>
  <si>
    <t>王红力</t>
  </si>
  <si>
    <t>田硕</t>
  </si>
  <si>
    <t>郭彦</t>
  </si>
  <si>
    <t>董婧攀</t>
  </si>
  <si>
    <t>朱丽悦</t>
  </si>
  <si>
    <t>黄圣熠</t>
  </si>
  <si>
    <t>陈蕴卓</t>
  </si>
  <si>
    <t>混双</t>
  </si>
  <si>
    <t>金恒坚 曾丹妮</t>
  </si>
  <si>
    <t>李奇泽 孔欣依</t>
  </si>
  <si>
    <t>张媛媛 虞理超</t>
  </si>
  <si>
    <t>陆贝宁 胡蝶</t>
  </si>
  <si>
    <t>倪泽立 祝诗涵</t>
  </si>
  <si>
    <t>杨淼奥 杜梦婷</t>
  </si>
  <si>
    <t>尤沈熠 张杰楚</t>
  </si>
  <si>
    <t>许洛铭 余唐丹</t>
  </si>
  <si>
    <t>混合团体</t>
  </si>
  <si>
    <t>浙经院第十七届体育运动会定向比赛
积分表</t>
  </si>
  <si>
    <t>普通男子组</t>
  </si>
  <si>
    <t>周启豪</t>
  </si>
  <si>
    <t>洪晖塔</t>
  </si>
  <si>
    <t>蔡骏杰</t>
  </si>
  <si>
    <t>李俊杰</t>
  </si>
  <si>
    <t>周嘉玺</t>
  </si>
  <si>
    <t>朱弘斌</t>
  </si>
  <si>
    <t>尤沈熠</t>
  </si>
  <si>
    <t>陈思涛</t>
  </si>
  <si>
    <t>普通女子组</t>
  </si>
  <si>
    <t>杨洁</t>
  </si>
  <si>
    <t>陈思涵</t>
  </si>
  <si>
    <t>石钰灵</t>
  </si>
  <si>
    <t>徐玲</t>
  </si>
  <si>
    <t>李婧茹</t>
  </si>
  <si>
    <t>张颖</t>
  </si>
  <si>
    <t>王悦悦</t>
  </si>
  <si>
    <t>男子团体赛</t>
  </si>
  <si>
    <t>工商男一队</t>
  </si>
  <si>
    <t>工商男二队</t>
  </si>
  <si>
    <t>物流男二队</t>
  </si>
  <si>
    <t>商贸男二队</t>
  </si>
  <si>
    <t>文化男二队</t>
  </si>
  <si>
    <t>女子团体赛</t>
  </si>
  <si>
    <t>工商管理女二队</t>
  </si>
  <si>
    <t>梦创女二队</t>
  </si>
  <si>
    <t>商贸女队</t>
  </si>
  <si>
    <t>物流女二队</t>
  </si>
  <si>
    <t>数信女队</t>
  </si>
  <si>
    <t>文化女二队</t>
  </si>
  <si>
    <t>文化女一队</t>
  </si>
  <si>
    <t>公开男子组</t>
  </si>
  <si>
    <t>黄玉涵</t>
  </si>
  <si>
    <t>李万恒</t>
  </si>
  <si>
    <t>姚杰波</t>
  </si>
  <si>
    <t>张帅</t>
  </si>
  <si>
    <t>裘帅坤</t>
  </si>
  <si>
    <t>公开男子团体组</t>
  </si>
  <si>
    <t>工商商贸组合男一队</t>
  </si>
  <si>
    <t>邪恶狮子鱼大王队二队</t>
  </si>
  <si>
    <t>浙江经济职业技术学院第十七届体育运动会橄榄球比赛暨第六届橄榄球联赛积分表</t>
  </si>
  <si>
    <t>浙经院第十七届体育运动会排球比赛积分表</t>
  </si>
  <si>
    <t>男排</t>
  </si>
  <si>
    <t>女排</t>
  </si>
  <si>
    <t>浙经院第十七届体育运动会骨干与达标运动会积分表</t>
  </si>
  <si>
    <t>数字信息学院</t>
  </si>
  <si>
    <t>浙经院第十七届体育运动会健美操比赛积分表</t>
  </si>
  <si>
    <t>踏板操</t>
  </si>
  <si>
    <t>街舞</t>
  </si>
  <si>
    <t>校园健身规定操（初级）</t>
  </si>
  <si>
    <t>红歌舞曲规定套路《奋斗吧中国》</t>
  </si>
  <si>
    <t>浙经院第十七届体育运动会乒乓球比赛暨第十七届乒乓球联赛积分表</t>
  </si>
  <si>
    <t>数字商贸学院一队</t>
  </si>
  <si>
    <t>工商管理学院一队</t>
  </si>
  <si>
    <t>汽车技术学院一队</t>
  </si>
  <si>
    <t>数字信息技术学院一队</t>
  </si>
  <si>
    <t>物流与供应链管理学院一队</t>
  </si>
  <si>
    <t>工商管理学院二队</t>
  </si>
  <si>
    <t xml:space="preserve">  物流与供应链管理学院二队</t>
  </si>
  <si>
    <t>文化创意学院一队</t>
  </si>
  <si>
    <t>潘俊涛</t>
  </si>
  <si>
    <t>徐垒</t>
  </si>
  <si>
    <t>林栢宇</t>
  </si>
  <si>
    <t>叶子林</t>
  </si>
  <si>
    <t>财会金融学院二队</t>
  </si>
  <si>
    <t>财会金融学院一队</t>
  </si>
  <si>
    <t>章子彤</t>
  </si>
  <si>
    <t>魏悦悦</t>
  </si>
  <si>
    <t>王雯燕</t>
  </si>
  <si>
    <t>夏金菊</t>
  </si>
  <si>
    <t>邓浩澜</t>
  </si>
  <si>
    <t>张玮</t>
  </si>
  <si>
    <t>赵奕淋</t>
  </si>
  <si>
    <t>周凯文 安中琴</t>
  </si>
  <si>
    <t>王耀祖 李清颐</t>
  </si>
  <si>
    <t>祝诗涵 卢杨宇</t>
  </si>
  <si>
    <t>文化创意学院二队</t>
  </si>
  <si>
    <t>浙江经济职业技术学院第十七届体育运动会网球比赛
暨第十届网球联赛积分表</t>
  </si>
  <si>
    <t>杨华利 尤沈熠</t>
  </si>
  <si>
    <t>毛俊逸 林枥俊</t>
  </si>
  <si>
    <t>周凯楠 徐奕泉</t>
  </si>
  <si>
    <t>戎溢   袁嘉杰</t>
  </si>
  <si>
    <t>陈  涛</t>
  </si>
  <si>
    <t>叶骁龙</t>
  </si>
  <si>
    <t>丁彦宇</t>
  </si>
  <si>
    <t>郭高彬</t>
  </si>
  <si>
    <t>娄梦华</t>
  </si>
  <si>
    <t>胡凯宁</t>
  </si>
  <si>
    <t>陈嘉麒</t>
  </si>
  <si>
    <t>施龙飞</t>
  </si>
  <si>
    <t>何若莹 王恩琦</t>
  </si>
  <si>
    <t>陈欣怡 倪语嫣</t>
  </si>
  <si>
    <t>叶欣欣 徐佳怡</t>
  </si>
  <si>
    <t>孔雅菲 冯欣怡</t>
  </si>
  <si>
    <t>沈丽燕 王佳欣</t>
  </si>
  <si>
    <t>沈佳</t>
  </si>
  <si>
    <t>任雪谊</t>
  </si>
  <si>
    <t>陈怡诺</t>
  </si>
  <si>
    <t>宋雨清</t>
  </si>
  <si>
    <t>徐娜</t>
  </si>
  <si>
    <t>马雅轩</t>
  </si>
  <si>
    <t>何佳霓</t>
  </si>
  <si>
    <t>胡文炫 周玉婷</t>
  </si>
  <si>
    <t>冯科楠 任肖宇</t>
  </si>
  <si>
    <t>徐苏麒 黄曦聘</t>
  </si>
  <si>
    <t>林可杰 陈雅静</t>
  </si>
  <si>
    <t xml:space="preserve">
团体</t>
  </si>
  <si>
    <t>浙经院第十七届体育运动会足球比赛积分表</t>
  </si>
  <si>
    <t>浙经院第二届军事体育运动会积分表</t>
  </si>
  <si>
    <t>浙经院第十七届体育运动会各学院校外竞赛加分一栏表</t>
  </si>
  <si>
    <t>学院</t>
  </si>
  <si>
    <t>姓名</t>
  </si>
  <si>
    <t>奖项名次</t>
  </si>
  <si>
    <t>贡献分</t>
  </si>
  <si>
    <t>沈优</t>
  </si>
  <si>
    <t>2025浙江省健美操（乙组）锦标赛</t>
  </si>
  <si>
    <t>有氧踏板第二名</t>
  </si>
  <si>
    <t>蔡子剑</t>
  </si>
  <si>
    <t>2024浙江省大学生羽毛球（乙组）锦标赛</t>
  </si>
  <si>
    <t>女子团体第四名</t>
  </si>
  <si>
    <t>徐峻默</t>
  </si>
  <si>
    <t>2024浙江省大学生（乙组）游泳锦标赛</t>
  </si>
  <si>
    <t>女子200米混合泳第二名</t>
  </si>
  <si>
    <t>2025浙江省大学生武术（乙组）锦标赛</t>
  </si>
  <si>
    <t>南拳第四</t>
  </si>
  <si>
    <t>自选刀术第七</t>
  </si>
  <si>
    <t>2024浙江省大学生游泳（乙组）锦标赛</t>
  </si>
  <si>
    <t>女子50米蝶泳第四名</t>
  </si>
  <si>
    <t>女子4X100米自由泳接力第三名</t>
  </si>
  <si>
    <t>女子4X100米混合泳接力第二名</t>
  </si>
  <si>
    <t>朱艳南</t>
  </si>
  <si>
    <t>女子200米蛙泳第七</t>
  </si>
  <si>
    <t>女子100米蛙泳第八</t>
  </si>
  <si>
    <t>王彦澄</t>
  </si>
  <si>
    <t>2025浙江省第十届大学生田径锦标赛</t>
  </si>
  <si>
    <t>男子200米第六名</t>
  </si>
  <si>
    <t>男子4X100米第二名</t>
  </si>
  <si>
    <t>沈梦婷</t>
  </si>
  <si>
    <t>第 27 届中国大学生篮球三级联赛全国总决赛</t>
  </si>
  <si>
    <t>女子组第七名</t>
  </si>
  <si>
    <t>第 27 届中国大学生篮球三级联赛东南赛区</t>
  </si>
  <si>
    <t>女子组第三名</t>
  </si>
  <si>
    <t>陆麒元</t>
  </si>
  <si>
    <t>2024年ZUBA浙江省大学生篮球联赛</t>
  </si>
  <si>
    <t>男子乙A组第四名</t>
  </si>
  <si>
    <t>徐磊</t>
  </si>
  <si>
    <t>第18届中国大学生健美操锦标赛（高职高专组）</t>
  </si>
  <si>
    <t>自由风格街舞8-12人齐舞第一名</t>
  </si>
  <si>
    <t>张金柯</t>
  </si>
  <si>
    <t>4X400米第五名</t>
  </si>
  <si>
    <t>王欣纯</t>
  </si>
  <si>
    <t>2024年第25届浙江省大学生篮球联赛</t>
  </si>
  <si>
    <t>女子乙组第四名</t>
  </si>
  <si>
    <t>枪术第八</t>
  </si>
  <si>
    <t>剑术第四</t>
  </si>
  <si>
    <t>宋铭哲</t>
  </si>
  <si>
    <t>2025年浙江省大学生游泳锦标赛</t>
  </si>
  <si>
    <t>男女4X100米混合泳接力第一名</t>
  </si>
  <si>
    <t>男子4X100米自由泳接力第三名</t>
  </si>
  <si>
    <t>男子4X100米混合泳接力第三名</t>
  </si>
  <si>
    <t>男子200米自由泳第二名</t>
  </si>
  <si>
    <t>男子200米混合泳第二名</t>
  </si>
  <si>
    <t>吴燚飞</t>
  </si>
  <si>
    <t>男子100米蛙泳第三名</t>
  </si>
  <si>
    <t>男子100米蝶泳第四名</t>
  </si>
  <si>
    <t>左佳豪</t>
  </si>
  <si>
    <t>2025年浙江省ZUBA第四届大学生3×3篮球冠军赛</t>
  </si>
  <si>
    <t>吴熠煊</t>
  </si>
  <si>
    <t>林梦莹</t>
  </si>
  <si>
    <t>第27届中国大学生篮球三级联赛全国总决赛</t>
  </si>
  <si>
    <t>第27届中国大学生篮球三级联赛东南赛区</t>
  </si>
  <si>
    <t>女子组乙第四名</t>
  </si>
  <si>
    <t>卢俊一</t>
  </si>
  <si>
    <t>2025年浙江省ZUBA第四届大学生3x3篮球冠军赛</t>
  </si>
  <si>
    <t>男子组第四名</t>
  </si>
  <si>
    <t>第23届中国大学生游泳锦标赛（总决赛）</t>
  </si>
  <si>
    <t>男女4X100米自由泳接力第三名</t>
  </si>
  <si>
    <t>男女4X100米混合泳接力第三名</t>
  </si>
  <si>
    <t>男子100米蝶泳第五名</t>
  </si>
  <si>
    <t>男子200米混合泳第一名</t>
  </si>
  <si>
    <t>男子200米自由泳第三名</t>
  </si>
  <si>
    <t>杜欣夷</t>
  </si>
  <si>
    <t>2025年浙江省大学生武术锦标赛(乙组)</t>
  </si>
  <si>
    <t>南棍第六名</t>
  </si>
  <si>
    <t>2025年浙江省大学生武术锦标赛（乙组）</t>
  </si>
  <si>
    <t>枪术第五名</t>
  </si>
  <si>
    <t>南刀第四名</t>
  </si>
  <si>
    <t>张语涵</t>
  </si>
  <si>
    <t>江厚萍</t>
  </si>
  <si>
    <t>2024年浙江省大学生羽毛球锦标赛（乙组）</t>
  </si>
  <si>
    <t>梁志铭</t>
  </si>
  <si>
    <t>裴小慧</t>
  </si>
  <si>
    <t>女子单人操第二名</t>
  </si>
  <si>
    <t>女子单人操第三名</t>
  </si>
  <si>
    <t>2016大众健美操等级标准套路8-12人《我们都是追梦人》第二名</t>
  </si>
  <si>
    <t>2016全国全民规定动作民族健身操8人傣族第二名</t>
  </si>
  <si>
    <t>5-8人有氧舞蹈第5名</t>
  </si>
  <si>
    <t>全民健身5-8人轻器械操第一名</t>
  </si>
  <si>
    <t>帅曌娴</t>
  </si>
  <si>
    <t>杨磊</t>
  </si>
  <si>
    <t>2024年ZUBA浙江省大学生篮球赛</t>
  </si>
  <si>
    <t>王一好</t>
  </si>
  <si>
    <t>枪术第六</t>
  </si>
  <si>
    <t>剑术第八</t>
  </si>
  <si>
    <t>於洋洋</t>
  </si>
  <si>
    <t>2025年浙江省第十届大学生田径锦标赛</t>
  </si>
  <si>
    <t>女子4*100接力第八</t>
  </si>
  <si>
    <t>女子4*400接力第四</t>
  </si>
  <si>
    <t>石子煜</t>
  </si>
  <si>
    <t>女子4*100米第八</t>
  </si>
  <si>
    <t>女子4*400米第四</t>
  </si>
  <si>
    <t>王世棋</t>
  </si>
  <si>
    <t>男子十项全能第七名</t>
  </si>
  <si>
    <t>邱文锐</t>
  </si>
  <si>
    <t>男子4*400米第五</t>
  </si>
  <si>
    <t>男子800第八</t>
  </si>
  <si>
    <t>男子1500第五</t>
  </si>
  <si>
    <t>浙江省第十五届网球竞标赛</t>
  </si>
  <si>
    <t>女子双打第四名</t>
  </si>
  <si>
    <t>姜旨宣</t>
  </si>
  <si>
    <t>男子乙A组第二名</t>
  </si>
  <si>
    <t>高伊菲</t>
  </si>
  <si>
    <t>蓝玥</t>
  </si>
  <si>
    <t>顾雨婷</t>
  </si>
  <si>
    <t>2024年25届浙江省大学生篮球联赛</t>
  </si>
  <si>
    <t>麻译方</t>
  </si>
  <si>
    <t>女子太极拳第五</t>
  </si>
  <si>
    <t>黄俊宝</t>
  </si>
  <si>
    <t>男子4*100米第二名</t>
  </si>
  <si>
    <t>男子400米栏第七名</t>
  </si>
  <si>
    <t>男子4*400米第五名</t>
  </si>
  <si>
    <t>女子太极剑第六</t>
  </si>
  <si>
    <t>王祁东</t>
  </si>
  <si>
    <t>郑钧泽</t>
  </si>
  <si>
    <t>沈程浩</t>
  </si>
  <si>
    <t>项璐瑶</t>
  </si>
  <si>
    <t>孔欣依</t>
  </si>
  <si>
    <t>第四</t>
  </si>
  <si>
    <t>居理</t>
  </si>
  <si>
    <t>男子乙 A 组第四名</t>
  </si>
  <si>
    <t>陆佳琪</t>
  </si>
  <si>
    <t>盛露瑶</t>
  </si>
  <si>
    <t>女子200米自由泳第二名</t>
  </si>
  <si>
    <t>女子100米自由泳第三名</t>
  </si>
  <si>
    <t>张昭</t>
  </si>
  <si>
    <t>女子50米蛙泳第四名</t>
  </si>
  <si>
    <t>女子200米蛙泳第八名</t>
  </si>
  <si>
    <t>屈梦诗</t>
  </si>
  <si>
    <t>女子200米自由泳第五名</t>
  </si>
  <si>
    <t>女子100米自由泳第四名</t>
  </si>
  <si>
    <t>理帅雨</t>
  </si>
  <si>
    <t>赵逸鹏</t>
  </si>
  <si>
    <t>郑琳芳</t>
  </si>
  <si>
    <t>杨秋伟</t>
  </si>
  <si>
    <t>雷淑颖</t>
  </si>
  <si>
    <t>泮添添</t>
  </si>
  <si>
    <t>2025年浙江省大学生游泳（乙组）锦标赛</t>
  </si>
  <si>
    <t>女子50米蛙泳第六名</t>
  </si>
  <si>
    <t>杨俊豪</t>
  </si>
  <si>
    <t>男子50米蝶泳第八名</t>
  </si>
  <si>
    <t>乔羽</t>
  </si>
  <si>
    <t>男子50米蝶泳第四名</t>
  </si>
  <si>
    <t>男子100米蝶泳第六名</t>
  </si>
  <si>
    <t>黄子童</t>
  </si>
  <si>
    <t>50米自由泳第二名</t>
  </si>
  <si>
    <t>100米自由泳第二名</t>
  </si>
  <si>
    <t>王浥凌</t>
  </si>
  <si>
    <t>2016全国全民规定动作民族健身操8人傣族第二名，</t>
  </si>
  <si>
    <t>徐心然</t>
  </si>
  <si>
    <t>刘婷怡</t>
  </si>
  <si>
    <t>黄佳玲</t>
  </si>
  <si>
    <t>汪冀涵</t>
  </si>
  <si>
    <t>男子50米仰泳第二名</t>
  </si>
  <si>
    <t>男子50米自由泳第四名</t>
  </si>
  <si>
    <t>张伟伟</t>
  </si>
  <si>
    <t>男子4X400m接力第五名</t>
  </si>
  <si>
    <t>冯子鸣</t>
  </si>
  <si>
    <t>男子乙组第四名</t>
  </si>
  <si>
    <t>陈玉龙</t>
  </si>
  <si>
    <t>严珂欣</t>
  </si>
  <si>
    <t>女子组第四名</t>
  </si>
  <si>
    <t>胡特</t>
  </si>
  <si>
    <t>孙秋怡</t>
  </si>
  <si>
    <t>浙江省第十届大学生田径锦标赛</t>
  </si>
  <si>
    <t>女子400米第六名</t>
  </si>
  <si>
    <t>女子800米第八名</t>
  </si>
  <si>
    <t>女子4X100米第六名</t>
  </si>
  <si>
    <t>女子4X400米第四名</t>
  </si>
  <si>
    <t>浙江省第十五届大学生网球锦标赛</t>
  </si>
  <si>
    <t>女子自选长拳第八名</t>
  </si>
  <si>
    <t>女子自选剑术第七名</t>
  </si>
  <si>
    <t>女子50米自由泳第三名</t>
  </si>
  <si>
    <t>张媛媛</t>
  </si>
  <si>
    <t>王馨悦</t>
  </si>
  <si>
    <t>张素琪</t>
  </si>
  <si>
    <t>浙经院第十七届体育运动会各分院体质健康测试合格率得分表</t>
  </si>
  <si>
    <t>文创</t>
  </si>
  <si>
    <t>旅游</t>
  </si>
  <si>
    <t>财经</t>
  </si>
  <si>
    <t>数院</t>
  </si>
  <si>
    <t>测试人数</t>
  </si>
  <si>
    <t>优秀人数</t>
  </si>
  <si>
    <t>优秀率</t>
  </si>
  <si>
    <t>良好人数</t>
  </si>
  <si>
    <t>良好率</t>
  </si>
  <si>
    <t>及格人数</t>
  </si>
  <si>
    <t>及格率</t>
  </si>
  <si>
    <t>不及格人数</t>
  </si>
  <si>
    <t>不及格率</t>
  </si>
  <si>
    <t>合格人数</t>
  </si>
  <si>
    <t>合格率</t>
  </si>
  <si>
    <t>得分</t>
  </si>
  <si>
    <t>浙经院第十七届体育运动会各分院阳光长跑合格率得分表</t>
  </si>
  <si>
    <t>应届生晨跑合格率</t>
  </si>
  <si>
    <t>总人数</t>
  </si>
  <si>
    <t>不合格人数</t>
  </si>
  <si>
    <t>已经剔除退伍学生</t>
  </si>
  <si>
    <t>2024年-2025学年学生阳光长跑诚信率</t>
  </si>
  <si>
    <t>违规人数</t>
  </si>
  <si>
    <t>违规率</t>
  </si>
  <si>
    <t>诚信率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</si>
</sst>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_ "/>
    <numFmt numFmtId="178" formatCode="0_ "/>
  </numFmts>
  <fonts count="78">
    <font>
      <sz val="11"/>
      <color theme="1"/>
      <name val="宋体"/>
      <charset val="134"/>
      <scheme val="minor"/>
    </font>
    <font>
      <sz val="10"/>
      <name val="宋体"/>
      <charset val="134"/>
    </font>
    <font>
      <b/>
      <sz val="18"/>
      <name val="宋体"/>
      <charset val="134"/>
    </font>
    <font>
      <sz val="16"/>
      <name val="宋体"/>
      <charset val="134"/>
    </font>
    <font>
      <sz val="16"/>
      <color theme="1"/>
      <name val="宋体"/>
      <charset val="134"/>
      <scheme val="minor"/>
    </font>
    <font>
      <sz val="18"/>
      <color theme="1"/>
      <name val="宋体"/>
      <charset val="134"/>
      <scheme val="minor"/>
    </font>
    <font>
      <b/>
      <sz val="16"/>
      <color theme="1"/>
      <name val="宋体"/>
      <charset val="134"/>
      <scheme val="minor"/>
    </font>
    <font>
      <b/>
      <sz val="16"/>
      <name val="宋体"/>
      <charset val="134"/>
    </font>
    <font>
      <sz val="14"/>
      <name val="宋体"/>
      <charset val="134"/>
    </font>
    <font>
      <sz val="14"/>
      <color theme="1"/>
      <name val="宋体"/>
      <charset val="134"/>
    </font>
    <font>
      <sz val="14"/>
      <color indexed="8"/>
      <name val="宋体"/>
      <charset val="134"/>
    </font>
    <font>
      <sz val="14"/>
      <color theme="1"/>
      <name val="宋体"/>
      <charset val="134"/>
      <scheme val="minor"/>
    </font>
    <font>
      <sz val="12"/>
      <color theme="1"/>
      <name val="宋体"/>
      <charset val="134"/>
      <scheme val="minor"/>
    </font>
    <font>
      <sz val="12"/>
      <name val="宋体"/>
      <charset val="134"/>
    </font>
    <font>
      <sz val="12"/>
      <name val="Arial"/>
      <charset val="134"/>
    </font>
    <font>
      <sz val="11"/>
      <name val="宋体"/>
      <charset val="134"/>
    </font>
    <font>
      <sz val="20"/>
      <color theme="1"/>
      <name val="仿宋"/>
      <charset val="134"/>
    </font>
    <font>
      <b/>
      <sz val="18"/>
      <color theme="1"/>
      <name val="宋体"/>
      <charset val="134"/>
      <scheme val="minor"/>
    </font>
    <font>
      <sz val="12"/>
      <color rgb="FF000000"/>
      <name val="宋体"/>
      <charset val="134"/>
      <scheme val="minor"/>
    </font>
    <font>
      <sz val="12"/>
      <color rgb="FF111111"/>
      <name val="宋体"/>
      <charset val="134"/>
      <scheme val="minor"/>
    </font>
    <font>
      <b/>
      <sz val="12"/>
      <color rgb="FF000000"/>
      <name val="宋体"/>
      <charset val="134"/>
      <scheme val="minor"/>
    </font>
    <font>
      <b/>
      <sz val="12"/>
      <color rgb="FF111111"/>
      <name val="宋体"/>
      <charset val="134"/>
      <scheme val="minor"/>
    </font>
    <font>
      <b/>
      <sz val="24"/>
      <color theme="1"/>
      <name val="仿宋"/>
      <charset val="134"/>
    </font>
    <font>
      <sz val="16"/>
      <color theme="1"/>
      <name val="宋体"/>
      <charset val="134"/>
    </font>
    <font>
      <sz val="16"/>
      <color rgb="FF000000"/>
      <name val="宋体"/>
      <charset val="134"/>
    </font>
    <font>
      <sz val="16"/>
      <color rgb="FF111111"/>
      <name val="宋体"/>
      <charset val="134"/>
    </font>
    <font>
      <sz val="16"/>
      <color theme="1"/>
      <name val="黑体"/>
      <charset val="134"/>
    </font>
    <font>
      <sz val="12"/>
      <name val="宋体"/>
      <charset val="134"/>
      <scheme val="minor"/>
    </font>
    <font>
      <sz val="12"/>
      <color theme="1"/>
      <name val="宋体"/>
      <charset val="134"/>
      <scheme val="major"/>
    </font>
    <font>
      <sz val="12"/>
      <color theme="1"/>
      <name val="Arial Unicode MS"/>
      <charset val="134"/>
    </font>
    <font>
      <sz val="12"/>
      <color rgb="FF000000"/>
      <name val="Arial Unicode MS"/>
      <charset val="134"/>
    </font>
    <font>
      <b/>
      <sz val="12"/>
      <color theme="1"/>
      <name val="宋体"/>
      <charset val="134"/>
    </font>
    <font>
      <sz val="12"/>
      <color theme="1"/>
      <name val="宋体"/>
      <charset val="134"/>
    </font>
    <font>
      <sz val="12"/>
      <color rgb="FFFF0000"/>
      <name val="宋体"/>
      <charset val="134"/>
      <scheme val="minor"/>
    </font>
    <font>
      <b/>
      <sz val="11"/>
      <color theme="1"/>
      <name val="宋体"/>
      <charset val="134"/>
      <scheme val="minor"/>
    </font>
    <font>
      <b/>
      <sz val="12"/>
      <color theme="1"/>
      <name val="宋体"/>
      <charset val="134"/>
      <scheme val="minor"/>
    </font>
    <font>
      <sz val="18"/>
      <color theme="1"/>
      <name val="宋体"/>
      <charset val="134"/>
    </font>
    <font>
      <b/>
      <sz val="18"/>
      <color theme="1"/>
      <name val="宋体"/>
      <charset val="134"/>
    </font>
    <font>
      <sz val="14"/>
      <color rgb="FF000000"/>
      <name val="宋体"/>
      <charset val="134"/>
    </font>
    <font>
      <b/>
      <sz val="14"/>
      <color theme="1"/>
      <name val="宋体"/>
      <charset val="134"/>
    </font>
    <font>
      <b/>
      <sz val="20"/>
      <color theme="1"/>
      <name val="宋体"/>
      <charset val="134"/>
      <scheme val="minor"/>
    </font>
    <font>
      <b/>
      <sz val="16"/>
      <color rgb="FF111111"/>
      <name val="宋体"/>
      <charset val="134"/>
    </font>
    <font>
      <sz val="11"/>
      <color rgb="FF000000"/>
      <name val="宋体"/>
      <charset val="134"/>
    </font>
    <font>
      <b/>
      <sz val="16"/>
      <color rgb="FF000000"/>
      <name val="宋体"/>
      <charset val="134"/>
    </font>
    <font>
      <sz val="20"/>
      <color theme="1"/>
      <name val="宋体"/>
      <charset val="134"/>
      <scheme val="minor"/>
    </font>
    <font>
      <sz val="10"/>
      <color theme="1"/>
      <name val="宋体"/>
      <charset val="134"/>
      <scheme val="minor"/>
    </font>
    <font>
      <sz val="10"/>
      <color rgb="FF000000"/>
      <name val="宋体"/>
      <charset val="134"/>
    </font>
    <font>
      <sz val="22"/>
      <color theme="1"/>
      <name val="宋体"/>
      <charset val="134"/>
      <scheme val="minor"/>
    </font>
    <font>
      <sz val="16"/>
      <color rgb="FF000000"/>
      <name val="宋体"/>
      <charset val="134"/>
      <scheme val="minor"/>
    </font>
    <font>
      <b/>
      <sz val="20"/>
      <name val="宋体"/>
      <charset val="134"/>
    </font>
    <font>
      <sz val="12"/>
      <name val="宋体"/>
      <charset val="0"/>
      <scheme val="minor"/>
    </font>
    <font>
      <b/>
      <sz val="12"/>
      <name val="宋体"/>
      <charset val="134"/>
      <scheme val="minor"/>
    </font>
    <font>
      <b/>
      <sz val="10"/>
      <name val="宋体"/>
      <charset val="134"/>
      <scheme val="minor"/>
    </font>
    <font>
      <b/>
      <sz val="22"/>
      <color theme="1"/>
      <name val="仿宋"/>
      <charset val="134"/>
    </font>
    <font>
      <sz val="14"/>
      <color rgb="FF000000"/>
      <name val="宋体"/>
      <charset val="134"/>
      <scheme val="minor"/>
    </font>
    <font>
      <sz val="14"/>
      <name val="宋体"/>
      <charset val="134"/>
      <scheme val="minor"/>
    </font>
    <font>
      <sz val="12.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1"/>
      <name val="微软雅黑"/>
      <charset val="134"/>
    </font>
  </fonts>
  <fills count="38">
    <fill>
      <patternFill patternType="none"/>
    </fill>
    <fill>
      <patternFill patternType="gray125"/>
    </fill>
    <fill>
      <patternFill patternType="solid">
        <fgColor rgb="FFD6DCE4"/>
        <bgColor indexed="64"/>
      </patternFill>
    </fill>
    <fill>
      <patternFill patternType="solid">
        <fgColor rgb="FFFFFFFF"/>
        <bgColor indexed="64"/>
      </patternFill>
    </fill>
    <fill>
      <patternFill patternType="solid">
        <fgColor rgb="FFFFFFFF"/>
        <bgColor rgb="FF000000"/>
      </patternFill>
    </fill>
    <fill>
      <patternFill patternType="solid">
        <fgColor theme="3" tint="0.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7" borderId="13" applyNumberFormat="0" applyFont="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14" applyNumberFormat="0" applyFill="0" applyAlignment="0" applyProtection="0">
      <alignment vertical="center"/>
    </xf>
    <xf numFmtId="0" fontId="63" fillId="0" borderId="14" applyNumberFormat="0" applyFill="0" applyAlignment="0" applyProtection="0">
      <alignment vertical="center"/>
    </xf>
    <xf numFmtId="0" fontId="64" fillId="0" borderId="15" applyNumberFormat="0" applyFill="0" applyAlignment="0" applyProtection="0">
      <alignment vertical="center"/>
    </xf>
    <xf numFmtId="0" fontId="64" fillId="0" borderId="0" applyNumberFormat="0" applyFill="0" applyBorder="0" applyAlignment="0" applyProtection="0">
      <alignment vertical="center"/>
    </xf>
    <xf numFmtId="0" fontId="65" fillId="8" borderId="16" applyNumberFormat="0" applyAlignment="0" applyProtection="0">
      <alignment vertical="center"/>
    </xf>
    <xf numFmtId="0" fontId="66" fillId="9" borderId="17" applyNumberFormat="0" applyAlignment="0" applyProtection="0">
      <alignment vertical="center"/>
    </xf>
    <xf numFmtId="0" fontId="67" fillId="9" borderId="16" applyNumberFormat="0" applyAlignment="0" applyProtection="0">
      <alignment vertical="center"/>
    </xf>
    <xf numFmtId="0" fontId="68" fillId="10" borderId="18" applyNumberFormat="0" applyAlignment="0" applyProtection="0">
      <alignment vertical="center"/>
    </xf>
    <xf numFmtId="0" fontId="69" fillId="0" borderId="19" applyNumberFormat="0" applyFill="0" applyAlignment="0" applyProtection="0">
      <alignment vertical="center"/>
    </xf>
    <xf numFmtId="0" fontId="70" fillId="0" borderId="20" applyNumberFormat="0" applyFill="0" applyAlignment="0" applyProtection="0">
      <alignment vertical="center"/>
    </xf>
    <xf numFmtId="0" fontId="71" fillId="11" borderId="0" applyNumberFormat="0" applyBorder="0" applyAlignment="0" applyProtection="0">
      <alignment vertical="center"/>
    </xf>
    <xf numFmtId="0" fontId="72" fillId="12" borderId="0" applyNumberFormat="0" applyBorder="0" applyAlignment="0" applyProtection="0">
      <alignment vertical="center"/>
    </xf>
    <xf numFmtId="0" fontId="73" fillId="13" borderId="0" applyNumberFormat="0" applyBorder="0" applyAlignment="0" applyProtection="0">
      <alignment vertical="center"/>
    </xf>
    <xf numFmtId="0" fontId="74" fillId="14" borderId="0" applyNumberFormat="0" applyBorder="0" applyAlignment="0" applyProtection="0">
      <alignment vertical="center"/>
    </xf>
    <xf numFmtId="0" fontId="75" fillId="15" borderId="0" applyNumberFormat="0" applyBorder="0" applyAlignment="0" applyProtection="0">
      <alignment vertical="center"/>
    </xf>
    <xf numFmtId="0" fontId="75" fillId="16" borderId="0" applyNumberFormat="0" applyBorder="0" applyAlignment="0" applyProtection="0">
      <alignment vertical="center"/>
    </xf>
    <xf numFmtId="0" fontId="74" fillId="17" borderId="0" applyNumberFormat="0" applyBorder="0" applyAlignment="0" applyProtection="0">
      <alignment vertical="center"/>
    </xf>
    <xf numFmtId="0" fontId="74" fillId="18" borderId="0" applyNumberFormat="0" applyBorder="0" applyAlignment="0" applyProtection="0">
      <alignment vertical="center"/>
    </xf>
    <xf numFmtId="0" fontId="75" fillId="19" borderId="0" applyNumberFormat="0" applyBorder="0" applyAlignment="0" applyProtection="0">
      <alignment vertical="center"/>
    </xf>
    <xf numFmtId="0" fontId="75" fillId="20" borderId="0" applyNumberFormat="0" applyBorder="0" applyAlignment="0" applyProtection="0">
      <alignment vertical="center"/>
    </xf>
    <xf numFmtId="0" fontId="74" fillId="21" borderId="0" applyNumberFormat="0" applyBorder="0" applyAlignment="0" applyProtection="0">
      <alignment vertical="center"/>
    </xf>
    <xf numFmtId="0" fontId="74" fillId="22" borderId="0" applyNumberFormat="0" applyBorder="0" applyAlignment="0" applyProtection="0">
      <alignment vertical="center"/>
    </xf>
    <xf numFmtId="0" fontId="75" fillId="23" borderId="0" applyNumberFormat="0" applyBorder="0" applyAlignment="0" applyProtection="0">
      <alignment vertical="center"/>
    </xf>
    <xf numFmtId="0" fontId="75" fillId="24" borderId="0" applyNumberFormat="0" applyBorder="0" applyAlignment="0" applyProtection="0">
      <alignment vertical="center"/>
    </xf>
    <xf numFmtId="0" fontId="74" fillId="25" borderId="0" applyNumberFormat="0" applyBorder="0" applyAlignment="0" applyProtection="0">
      <alignment vertical="center"/>
    </xf>
    <xf numFmtId="0" fontId="74" fillId="26" borderId="0" applyNumberFormat="0" applyBorder="0" applyAlignment="0" applyProtection="0">
      <alignment vertical="center"/>
    </xf>
    <xf numFmtId="0" fontId="75" fillId="27" borderId="0" applyNumberFormat="0" applyBorder="0" applyAlignment="0" applyProtection="0">
      <alignment vertical="center"/>
    </xf>
    <xf numFmtId="0" fontId="75" fillId="28" borderId="0" applyNumberFormat="0" applyBorder="0" applyAlignment="0" applyProtection="0">
      <alignment vertical="center"/>
    </xf>
    <xf numFmtId="0" fontId="74" fillId="29" borderId="0" applyNumberFormat="0" applyBorder="0" applyAlignment="0" applyProtection="0">
      <alignment vertical="center"/>
    </xf>
    <xf numFmtId="0" fontId="74" fillId="30" borderId="0" applyNumberFormat="0" applyBorder="0" applyAlignment="0" applyProtection="0">
      <alignment vertical="center"/>
    </xf>
    <xf numFmtId="0" fontId="75" fillId="31" borderId="0" applyNumberFormat="0" applyBorder="0" applyAlignment="0" applyProtection="0">
      <alignment vertical="center"/>
    </xf>
    <xf numFmtId="0" fontId="75" fillId="32" borderId="0" applyNumberFormat="0" applyBorder="0" applyAlignment="0" applyProtection="0">
      <alignment vertical="center"/>
    </xf>
    <xf numFmtId="0" fontId="74" fillId="33" borderId="0" applyNumberFormat="0" applyBorder="0" applyAlignment="0" applyProtection="0">
      <alignment vertical="center"/>
    </xf>
    <xf numFmtId="0" fontId="74" fillId="34" borderId="0" applyNumberFormat="0" applyBorder="0" applyAlignment="0" applyProtection="0">
      <alignment vertical="center"/>
    </xf>
    <xf numFmtId="0" fontId="75" fillId="35" borderId="0" applyNumberFormat="0" applyBorder="0" applyAlignment="0" applyProtection="0">
      <alignment vertical="center"/>
    </xf>
    <xf numFmtId="0" fontId="75" fillId="36" borderId="0" applyNumberFormat="0" applyBorder="0" applyAlignment="0" applyProtection="0">
      <alignment vertical="center"/>
    </xf>
    <xf numFmtId="0" fontId="74" fillId="37" borderId="0" applyNumberFormat="0" applyBorder="0" applyAlignment="0" applyProtection="0">
      <alignment vertical="center"/>
    </xf>
    <xf numFmtId="0" fontId="76" fillId="0" borderId="0" applyNumberFormat="0" applyFont="0" applyFill="0" applyBorder="0" applyAlignment="0" applyProtection="0"/>
    <xf numFmtId="0" fontId="0" fillId="0" borderId="0">
      <alignment vertical="center"/>
    </xf>
    <xf numFmtId="0" fontId="77" fillId="0" borderId="0">
      <alignment vertical="center"/>
    </xf>
    <xf numFmtId="0" fontId="13" fillId="0" borderId="0"/>
    <xf numFmtId="0" fontId="13" fillId="0" borderId="0"/>
  </cellStyleXfs>
  <cellXfs count="181">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3" fillId="0" borderId="1" xfId="52" applyFont="1" applyFill="1" applyBorder="1" applyAlignment="1">
      <alignment horizontal="center" vertical="center"/>
    </xf>
    <xf numFmtId="0" fontId="4" fillId="0" borderId="1" xfId="0" applyFont="1" applyFill="1" applyBorder="1" applyAlignment="1">
      <alignment horizontal="center" vertical="center"/>
    </xf>
    <xf numFmtId="10" fontId="3" fillId="0" borderId="1" xfId="52" applyNumberFormat="1" applyFont="1" applyFill="1" applyBorder="1" applyAlignment="1">
      <alignment horizontal="center" vertical="center"/>
    </xf>
    <xf numFmtId="10" fontId="3" fillId="0" borderId="1"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5" fillId="0" borderId="0" xfId="0" applyFont="1">
      <alignment vertical="center"/>
    </xf>
    <xf numFmtId="0" fontId="6" fillId="0" borderId="0" xfId="0" applyFont="1" applyAlignment="1">
      <alignment horizontal="center" vertical="center" wrapText="1"/>
    </xf>
    <xf numFmtId="0" fontId="7" fillId="0" borderId="4" xfId="0" applyFont="1" applyBorder="1" applyAlignment="1">
      <alignment horizontal="center" vertical="center"/>
    </xf>
    <xf numFmtId="0" fontId="8" fillId="0" borderId="1" xfId="52" applyFont="1" applyBorder="1" applyAlignment="1">
      <alignment horizontal="center" vertical="center"/>
    </xf>
    <xf numFmtId="0" fontId="9" fillId="0" borderId="1" xfId="0" applyFont="1" applyFill="1" applyBorder="1" applyAlignment="1">
      <alignment horizontal="center" vertical="center"/>
    </xf>
    <xf numFmtId="0" fontId="8" fillId="0" borderId="1" xfId="52" applyFont="1" applyFill="1" applyBorder="1" applyAlignment="1">
      <alignment horizontal="center" vertical="center"/>
    </xf>
    <xf numFmtId="0" fontId="10" fillId="0" borderId="1" xfId="0" applyFont="1" applyFill="1" applyBorder="1" applyAlignment="1">
      <alignment horizontal="center" vertical="center"/>
    </xf>
    <xf numFmtId="10" fontId="8" fillId="0" borderId="1" xfId="52" applyNumberFormat="1" applyFont="1" applyFill="1" applyBorder="1" applyAlignment="1">
      <alignment horizontal="center" vertical="center"/>
    </xf>
    <xf numFmtId="0" fontId="11" fillId="0" borderId="1" xfId="0" applyFont="1" applyBorder="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xf>
    <xf numFmtId="0" fontId="12" fillId="0" borderId="1" xfId="53" applyFont="1" applyFill="1" applyBorder="1" applyAlignment="1">
      <alignment horizontal="center" vertical="center"/>
    </xf>
    <xf numFmtId="0" fontId="13" fillId="0" borderId="1" xfId="53" applyFont="1" applyFill="1" applyBorder="1" applyAlignment="1">
      <alignment horizontal="center" vertical="center"/>
    </xf>
    <xf numFmtId="0" fontId="14" fillId="0" borderId="1" xfId="49" applyNumberFormat="1" applyFont="1" applyFill="1" applyBorder="1" applyAlignment="1">
      <alignment horizontal="center" vertical="center"/>
    </xf>
    <xf numFmtId="0" fontId="12" fillId="0" borderId="1" xfId="0" applyFont="1" applyFill="1" applyBorder="1" applyAlignment="1">
      <alignment horizontal="center" vertical="center"/>
    </xf>
    <xf numFmtId="176" fontId="12" fillId="0" borderId="1" xfId="0" applyNumberFormat="1" applyFont="1" applyFill="1" applyBorder="1" applyAlignment="1">
      <alignment horizontal="center" vertical="center"/>
    </xf>
    <xf numFmtId="177" fontId="13" fillId="0" borderId="1" xfId="0" applyNumberFormat="1" applyFont="1" applyFill="1" applyBorder="1" applyAlignment="1">
      <alignment horizontal="center" vertical="center"/>
    </xf>
    <xf numFmtId="0" fontId="15" fillId="0" borderId="0" xfId="0" applyFont="1" applyFill="1" applyBorder="1" applyAlignment="1">
      <alignment horizontal="center" vertical="center"/>
    </xf>
    <xf numFmtId="0" fontId="0" fillId="0" borderId="0" xfId="51" applyFont="1" applyAlignment="1">
      <alignment vertical="center" wrapText="1"/>
    </xf>
    <xf numFmtId="0" fontId="0" fillId="0" borderId="0" xfId="51" applyFont="1" applyAlignment="1">
      <alignment horizontal="center" vertical="center"/>
    </xf>
    <xf numFmtId="0" fontId="0" fillId="0" borderId="0" xfId="51" applyFont="1" applyAlignment="1">
      <alignment horizontal="center" vertical="center" wrapText="1"/>
    </xf>
    <xf numFmtId="0" fontId="0" fillId="0" borderId="0" xfId="51" applyFont="1">
      <alignment vertical="center"/>
    </xf>
    <xf numFmtId="0" fontId="16" fillId="0" borderId="4" xfId="0" applyFont="1" applyBorder="1" applyAlignment="1">
      <alignment horizontal="center" vertical="center" wrapText="1"/>
    </xf>
    <xf numFmtId="0" fontId="17" fillId="0" borderId="0" xfId="0" applyFont="1" applyAlignment="1">
      <alignment vertical="center"/>
    </xf>
    <xf numFmtId="0" fontId="18" fillId="2" borderId="1" xfId="0" applyFont="1" applyFill="1" applyBorder="1" applyAlignment="1">
      <alignment horizontal="center" vertical="center" wrapText="1"/>
    </xf>
    <xf numFmtId="0" fontId="19" fillId="0" borderId="1" xfId="51" applyFont="1" applyBorder="1" applyAlignment="1">
      <alignment horizontal="center" vertical="center" wrapText="1"/>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19" fillId="0" borderId="5" xfId="51" applyFont="1" applyBorder="1" applyAlignment="1">
      <alignment horizontal="center" vertical="center" wrapText="1"/>
    </xf>
    <xf numFmtId="0" fontId="19" fillId="0" borderId="6" xfId="51" applyFont="1" applyBorder="1" applyAlignment="1">
      <alignment horizontal="center" vertical="center" wrapText="1"/>
    </xf>
    <xf numFmtId="0" fontId="19" fillId="0" borderId="7" xfId="51" applyFont="1" applyBorder="1" applyAlignment="1">
      <alignment horizontal="center" vertical="center" wrapText="1"/>
    </xf>
    <xf numFmtId="0" fontId="19" fillId="0" borderId="1" xfId="51" applyFont="1" applyBorder="1" applyAlignment="1">
      <alignment vertical="center" wrapText="1"/>
    </xf>
    <xf numFmtId="0" fontId="21"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8" fillId="4" borderId="1" xfId="0" applyFont="1" applyFill="1" applyBorder="1" applyAlignment="1">
      <alignment horizontal="center" vertical="center" wrapText="1"/>
    </xf>
    <xf numFmtId="0" fontId="22" fillId="0" borderId="0" xfId="0" applyFont="1" applyAlignment="1">
      <alignment horizontal="center" vertical="center" wrapText="1"/>
    </xf>
    <xf numFmtId="0" fontId="23" fillId="5" borderId="1" xfId="0" applyFont="1" applyFill="1" applyBorder="1" applyAlignment="1">
      <alignment horizontal="center" vertical="center"/>
    </xf>
    <xf numFmtId="0" fontId="24" fillId="5" borderId="1" xfId="0" applyFont="1" applyFill="1" applyBorder="1" applyAlignment="1">
      <alignment horizontal="center" vertical="center"/>
    </xf>
    <xf numFmtId="0" fontId="23" fillId="0" borderId="1" xfId="0" applyFont="1" applyBorder="1" applyAlignment="1">
      <alignment horizontal="center" vertical="center"/>
    </xf>
    <xf numFmtId="0" fontId="25" fillId="0" borderId="1" xfId="0" applyFont="1" applyBorder="1" applyAlignment="1">
      <alignment horizontal="center" vertical="center"/>
    </xf>
    <xf numFmtId="0" fontId="24" fillId="0" borderId="1" xfId="0" applyFont="1" applyBorder="1" applyAlignment="1">
      <alignment horizontal="center" vertical="center"/>
    </xf>
    <xf numFmtId="0" fontId="4" fillId="0" borderId="0" xfId="0" applyFont="1" applyAlignment="1">
      <alignment horizontal="center" vertical="center" wrapText="1"/>
    </xf>
    <xf numFmtId="0" fontId="26" fillId="0" borderId="1" xfId="0" applyFont="1" applyBorder="1" applyAlignment="1">
      <alignment horizontal="center" vertical="center"/>
    </xf>
    <xf numFmtId="0" fontId="4" fillId="0" borderId="0" xfId="0" applyFont="1" applyAlignment="1">
      <alignment horizontal="center" vertical="center"/>
    </xf>
    <xf numFmtId="0" fontId="12" fillId="6" borderId="1" xfId="0" applyFont="1" applyFill="1" applyBorder="1" applyAlignment="1">
      <alignment horizontal="center" vertical="center"/>
    </xf>
    <xf numFmtId="0" fontId="12" fillId="0" borderId="1" xfId="0" applyFont="1" applyBorder="1" applyAlignment="1">
      <alignment horizontal="center" vertical="center"/>
    </xf>
    <xf numFmtId="0" fontId="27" fillId="0" borderId="1" xfId="0" applyFont="1" applyBorder="1" applyAlignment="1">
      <alignment horizontal="center" vertical="center"/>
    </xf>
    <xf numFmtId="0" fontId="28" fillId="0" borderId="1" xfId="0" applyFont="1" applyBorder="1" applyAlignment="1">
      <alignment horizontal="center" vertical="center"/>
    </xf>
    <xf numFmtId="0" fontId="13" fillId="0" borderId="1"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29" fillId="0" borderId="1" xfId="0" applyFont="1" applyBorder="1" applyAlignment="1">
      <alignment horizontal="center" vertical="center"/>
    </xf>
    <xf numFmtId="0" fontId="30" fillId="0" borderId="1" xfId="0" applyFont="1" applyBorder="1" applyAlignment="1">
      <alignment horizontal="center" vertical="center"/>
    </xf>
    <xf numFmtId="0" fontId="12" fillId="0" borderId="5" xfId="0" applyFont="1" applyBorder="1" applyAlignment="1">
      <alignment horizontal="center"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1" fillId="0" borderId="0" xfId="0" applyFont="1" applyAlignment="1">
      <alignment horizontal="center" vertical="center"/>
    </xf>
    <xf numFmtId="0" fontId="12" fillId="0" borderId="0"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vertical="center"/>
    </xf>
    <xf numFmtId="0" fontId="3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8" xfId="0" applyFont="1" applyBorder="1" applyAlignment="1">
      <alignment horizontal="center" vertical="center" wrapText="1"/>
    </xf>
    <xf numFmtId="0" fontId="33" fillId="0" borderId="0" xfId="0" applyFont="1" applyBorder="1" applyAlignment="1">
      <alignment horizontal="center" vertical="center"/>
    </xf>
    <xf numFmtId="0" fontId="34" fillId="0" borderId="0" xfId="0" applyFont="1" applyFill="1" applyAlignment="1">
      <alignment vertical="center"/>
    </xf>
    <xf numFmtId="0" fontId="0" fillId="0" borderId="0" xfId="0" applyFill="1" applyAlignment="1">
      <alignment vertical="center"/>
    </xf>
    <xf numFmtId="0" fontId="17" fillId="0" borderId="0" xfId="0" applyFont="1" applyFill="1" applyBorder="1" applyAlignment="1">
      <alignment horizontal="center" vertical="center"/>
    </xf>
    <xf numFmtId="0" fontId="35" fillId="0" borderId="1" xfId="0" applyFont="1" applyFill="1" applyBorder="1" applyAlignment="1">
      <alignment horizontal="center" vertical="center"/>
    </xf>
    <xf numFmtId="0" fontId="3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31" fillId="0" borderId="0" xfId="0" applyFont="1" applyFill="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34" fillId="0" borderId="0" xfId="0" applyFont="1">
      <alignment vertical="center"/>
    </xf>
    <xf numFmtId="0" fontId="36" fillId="0" borderId="0" xfId="0" applyFont="1" applyAlignment="1">
      <alignment horizontal="center" vertical="center" wrapText="1"/>
    </xf>
    <xf numFmtId="0" fontId="37" fillId="0" borderId="0" xfId="0" applyFont="1" applyAlignment="1">
      <alignment vertical="center" wrapText="1"/>
    </xf>
    <xf numFmtId="0" fontId="9" fillId="0" borderId="1" xfId="0" applyFont="1" applyBorder="1" applyAlignment="1">
      <alignment horizontal="center" vertical="center"/>
    </xf>
    <xf numFmtId="0" fontId="38" fillId="0" borderId="1" xfId="0" applyFont="1" applyBorder="1" applyAlignment="1">
      <alignment horizontal="center" vertical="center"/>
    </xf>
    <xf numFmtId="0" fontId="39" fillId="0" borderId="0" xfId="0" applyFont="1">
      <alignment vertical="center"/>
    </xf>
    <xf numFmtId="0" fontId="8" fillId="0" borderId="1" xfId="0" applyFont="1" applyBorder="1" applyAlignment="1">
      <alignment horizontal="center" vertical="center"/>
    </xf>
    <xf numFmtId="0" fontId="4" fillId="0" borderId="0" xfId="0" applyFont="1">
      <alignment vertical="center"/>
    </xf>
    <xf numFmtId="0" fontId="40" fillId="0" borderId="0" xfId="0" applyFont="1" applyAlignment="1">
      <alignment horizontal="center" vertical="center"/>
    </xf>
    <xf numFmtId="0" fontId="11" fillId="0" borderId="0" xfId="0" applyFont="1">
      <alignment vertical="center"/>
    </xf>
    <xf numFmtId="0" fontId="11" fillId="0" borderId="0" xfId="0" applyFont="1" applyBorder="1" applyAlignment="1">
      <alignment vertical="center"/>
    </xf>
    <xf numFmtId="0" fontId="41" fillId="0" borderId="0" xfId="0" applyFont="1" applyBorder="1" applyAlignment="1">
      <alignment horizontal="center" vertical="top"/>
    </xf>
    <xf numFmtId="0" fontId="42" fillId="0" borderId="0" xfId="0" applyFont="1" applyBorder="1" applyAlignment="1">
      <alignment horizontal="left" vertical="center"/>
    </xf>
    <xf numFmtId="0" fontId="43" fillId="0" borderId="0" xfId="0" applyFont="1" applyBorder="1" applyAlignment="1">
      <alignment horizontal="center" vertical="center"/>
    </xf>
    <xf numFmtId="0" fontId="43" fillId="0" borderId="0" xfId="0" applyFont="1" applyBorder="1" applyAlignment="1">
      <alignment horizontal="left" vertical="center"/>
    </xf>
    <xf numFmtId="0" fontId="34" fillId="0" borderId="0" xfId="0" applyFont="1" applyBorder="1" applyAlignment="1">
      <alignment horizontal="center" vertical="center"/>
    </xf>
    <xf numFmtId="0" fontId="5" fillId="0" borderId="1" xfId="0" applyFont="1" applyBorder="1" applyAlignment="1">
      <alignment horizontal="center" vertical="center"/>
    </xf>
    <xf numFmtId="0" fontId="44" fillId="0" borderId="0" xfId="0" applyFont="1" applyAlignment="1">
      <alignment horizontal="center" vertical="center" wrapText="1"/>
    </xf>
    <xf numFmtId="49" fontId="12" fillId="6" borderId="1" xfId="0" applyNumberFormat="1" applyFont="1" applyFill="1" applyBorder="1" applyAlignment="1">
      <alignment horizontal="center" vertical="center"/>
    </xf>
    <xf numFmtId="0" fontId="34" fillId="0" borderId="0" xfId="0" applyFont="1" applyAlignment="1">
      <alignment horizontal="center" vertical="center"/>
    </xf>
    <xf numFmtId="0" fontId="18" fillId="0" borderId="1" xfId="0" applyFont="1" applyBorder="1" applyAlignment="1">
      <alignment horizontal="center" vertical="center"/>
    </xf>
    <xf numFmtId="0" fontId="27" fillId="0" borderId="1" xfId="0" applyFont="1" applyFill="1" applyBorder="1" applyAlignment="1">
      <alignment horizontal="center" vertical="center"/>
    </xf>
    <xf numFmtId="0" fontId="45" fillId="0" borderId="0" xfId="0" applyFont="1" applyAlignment="1">
      <alignment vertical="center"/>
    </xf>
    <xf numFmtId="0" fontId="27" fillId="0" borderId="8" xfId="0" applyFont="1" applyFill="1" applyBorder="1" applyAlignment="1">
      <alignment horizontal="center" vertical="center"/>
    </xf>
    <xf numFmtId="0" fontId="27" fillId="0" borderId="9" xfId="0" applyFont="1" applyFill="1" applyBorder="1" applyAlignment="1">
      <alignment horizontal="center" vertical="center"/>
    </xf>
    <xf numFmtId="0" fontId="35" fillId="0" borderId="0" xfId="0" applyFont="1" applyAlignment="1">
      <alignment horizontal="center" vertical="center"/>
    </xf>
    <xf numFmtId="0" fontId="19" fillId="0" borderId="1" xfId="0" applyFont="1" applyBorder="1" applyAlignment="1">
      <alignment horizontal="center" vertical="center"/>
    </xf>
    <xf numFmtId="0" fontId="12" fillId="0" borderId="0" xfId="0" applyFont="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47" fillId="0" borderId="0" xfId="0" applyFont="1" applyAlignment="1">
      <alignment horizontal="center" vertical="center" wrapText="1"/>
    </xf>
    <xf numFmtId="0" fontId="12" fillId="0" borderId="1" xfId="0" applyFont="1" applyBorder="1">
      <alignment vertical="center"/>
    </xf>
    <xf numFmtId="0" fontId="32" fillId="0" borderId="0" xfId="0" applyFont="1" applyAlignment="1">
      <alignment horizontal="justify" vertical="center"/>
    </xf>
    <xf numFmtId="0" fontId="0" fillId="0" borderId="0" xfId="0" applyBorder="1" applyAlignment="1">
      <alignment horizontal="center" vertical="center"/>
    </xf>
    <xf numFmtId="0" fontId="17" fillId="0" borderId="0" xfId="0" applyFont="1">
      <alignment vertical="center"/>
    </xf>
    <xf numFmtId="0" fontId="17" fillId="0" borderId="0" xfId="0" applyFont="1" applyAlignment="1">
      <alignment horizontal="center" vertical="center" wrapText="1"/>
    </xf>
    <xf numFmtId="0" fontId="5" fillId="6" borderId="1"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9" xfId="0" applyFont="1" applyFill="1" applyBorder="1" applyAlignment="1">
      <alignment horizontal="center" vertical="center"/>
    </xf>
    <xf numFmtId="0" fontId="4" fillId="6" borderId="1" xfId="0" applyFont="1" applyFill="1" applyBorder="1" applyAlignment="1">
      <alignment horizontal="center" vertical="center"/>
    </xf>
    <xf numFmtId="0" fontId="48" fillId="0" borderId="1"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49" fontId="4" fillId="0" borderId="0" xfId="0" applyNumberFormat="1" applyFont="1" applyAlignment="1">
      <alignment horizontal="center" vertical="center"/>
    </xf>
    <xf numFmtId="49" fontId="4" fillId="0" borderId="1" xfId="0" applyNumberFormat="1" applyFont="1" applyBorder="1" applyAlignment="1">
      <alignment horizontal="center" vertical="center"/>
    </xf>
    <xf numFmtId="49" fontId="0" fillId="0" borderId="0" xfId="0" applyNumberFormat="1" applyAlignment="1">
      <alignment horizontal="center" vertical="center"/>
    </xf>
    <xf numFmtId="0" fontId="17" fillId="0" borderId="0" xfId="0" applyFont="1" applyAlignment="1">
      <alignment horizontal="center" vertical="center"/>
    </xf>
    <xf numFmtId="49" fontId="17" fillId="0" borderId="0" xfId="0" applyNumberFormat="1" applyFont="1" applyAlignment="1">
      <alignment horizontal="center" vertical="center"/>
    </xf>
    <xf numFmtId="49"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xf>
    <xf numFmtId="49" fontId="12" fillId="0" borderId="9" xfId="0" applyNumberFormat="1" applyFont="1" applyBorder="1" applyAlignment="1">
      <alignment horizontal="center" vertical="center"/>
    </xf>
    <xf numFmtId="49" fontId="12" fillId="0" borderId="0" xfId="0" applyNumberFormat="1" applyFont="1" applyAlignment="1">
      <alignment horizontal="center" vertical="center"/>
    </xf>
    <xf numFmtId="0" fontId="49" fillId="0" borderId="0"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27" fillId="0" borderId="5" xfId="0" applyNumberFormat="1" applyFont="1" applyFill="1" applyBorder="1" applyAlignment="1">
      <alignment horizontal="center" vertical="center" wrapText="1"/>
    </xf>
    <xf numFmtId="0" fontId="27" fillId="0" borderId="11" xfId="0" applyNumberFormat="1" applyFont="1" applyFill="1" applyBorder="1" applyAlignment="1">
      <alignment horizontal="center" vertical="center" wrapText="1"/>
    </xf>
    <xf numFmtId="0" fontId="27" fillId="0" borderId="8" xfId="0" applyNumberFormat="1" applyFont="1" applyFill="1" applyBorder="1" applyAlignment="1">
      <alignment horizontal="center" vertical="center" wrapText="1"/>
    </xf>
    <xf numFmtId="0" fontId="27" fillId="0" borderId="10" xfId="0" applyNumberFormat="1" applyFont="1" applyFill="1" applyBorder="1" applyAlignment="1">
      <alignment horizontal="center" vertical="center"/>
    </xf>
    <xf numFmtId="0" fontId="27" fillId="0" borderId="10" xfId="0" applyNumberFormat="1" applyFont="1" applyFill="1" applyBorder="1" applyAlignment="1">
      <alignment horizontal="center" vertical="center" wrapText="1"/>
    </xf>
    <xf numFmtId="0" fontId="50" fillId="0" borderId="5" xfId="0" applyFont="1" applyFill="1" applyBorder="1" applyAlignment="1">
      <alignment horizontal="center" vertical="center"/>
    </xf>
    <xf numFmtId="0" fontId="27" fillId="0" borderId="8" xfId="0" applyNumberFormat="1" applyFont="1" applyFill="1" applyBorder="1" applyAlignment="1">
      <alignment horizontal="center" vertical="center"/>
    </xf>
    <xf numFmtId="0" fontId="50" fillId="0" borderId="7"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1" xfId="0" applyNumberFormat="1" applyFont="1" applyFill="1" applyBorder="1" applyAlignment="1">
      <alignment horizontal="center" vertical="center"/>
    </xf>
    <xf numFmtId="0" fontId="51" fillId="0" borderId="1" xfId="0" applyNumberFormat="1" applyFont="1" applyFill="1" applyBorder="1" applyAlignment="1">
      <alignment horizontal="center" vertical="center"/>
    </xf>
    <xf numFmtId="0" fontId="52" fillId="0" borderId="8" xfId="0" applyNumberFormat="1" applyFont="1" applyFill="1" applyBorder="1" applyAlignment="1">
      <alignment horizontal="center" vertical="center"/>
    </xf>
    <xf numFmtId="0" fontId="27" fillId="0" borderId="9" xfId="0" applyNumberFormat="1" applyFont="1" applyFill="1" applyBorder="1" applyAlignment="1">
      <alignment horizontal="center" vertical="center"/>
    </xf>
    <xf numFmtId="0" fontId="27" fillId="0" borderId="12" xfId="0" applyNumberFormat="1" applyFont="1" applyFill="1" applyBorder="1" applyAlignment="1">
      <alignment horizontal="center" vertical="center"/>
    </xf>
    <xf numFmtId="178" fontId="0" fillId="0" borderId="0" xfId="0" applyNumberFormat="1">
      <alignment vertical="center"/>
    </xf>
    <xf numFmtId="0" fontId="53" fillId="0" borderId="0" xfId="0" applyFont="1" applyAlignment="1">
      <alignment horizontal="center" vertical="center"/>
    </xf>
    <xf numFmtId="0" fontId="11" fillId="0" borderId="1" xfId="0" applyFont="1" applyBorder="1" applyAlignment="1">
      <alignment horizontal="center" vertical="center" wrapText="1"/>
    </xf>
    <xf numFmtId="178"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49" fontId="54" fillId="0" borderId="1" xfId="0" applyNumberFormat="1" applyFont="1" applyBorder="1" applyAlignment="1">
      <alignment horizontal="center" vertical="center"/>
    </xf>
    <xf numFmtId="0" fontId="54" fillId="0" borderId="1" xfId="0" applyFont="1" applyBorder="1" applyAlignment="1">
      <alignment horizontal="center" vertical="center"/>
    </xf>
    <xf numFmtId="0" fontId="54" fillId="0" borderId="1" xfId="0" applyFont="1" applyFill="1" applyBorder="1" applyAlignment="1">
      <alignment horizontal="center" vertical="center"/>
    </xf>
    <xf numFmtId="0" fontId="55" fillId="0" borderId="1" xfId="0" applyFont="1" applyBorder="1" applyAlignment="1">
      <alignment horizontal="center" vertical="center"/>
    </xf>
    <xf numFmtId="0" fontId="11" fillId="0" borderId="1" xfId="0" applyNumberFormat="1" applyFont="1" applyBorder="1" applyAlignment="1">
      <alignment horizontal="center" vertical="center"/>
    </xf>
    <xf numFmtId="0" fontId="55" fillId="0" borderId="1" xfId="0" applyFont="1" applyBorder="1" applyAlignment="1">
      <alignment horizontal="center" vertical="center" wrapText="1"/>
    </xf>
    <xf numFmtId="1" fontId="11" fillId="0" borderId="1" xfId="0" applyNumberFormat="1" applyFont="1" applyBorder="1" applyAlignment="1">
      <alignment horizontal="center" vertical="center"/>
    </xf>
    <xf numFmtId="178" fontId="11" fillId="0" borderId="1" xfId="0" applyNumberFormat="1" applyFont="1" applyBorder="1" applyAlignment="1">
      <alignment horizontal="center" vertical="center"/>
    </xf>
    <xf numFmtId="1" fontId="55" fillId="0" borderId="1" xfId="0" applyNumberFormat="1" applyFont="1" applyBorder="1" applyAlignment="1">
      <alignment horizontal="center" vertical="center"/>
    </xf>
    <xf numFmtId="178" fontId="38" fillId="0" borderId="0" xfId="0" applyNumberFormat="1" applyFont="1" applyBorder="1" applyAlignment="1">
      <alignment horizontal="center" vertical="center"/>
    </xf>
    <xf numFmtId="0" fontId="38" fillId="0" borderId="0" xfId="0" applyFont="1" applyBorder="1" applyAlignment="1">
      <alignment horizontal="center" vertical="center"/>
    </xf>
    <xf numFmtId="0" fontId="11" fillId="0" borderId="0" xfId="0" applyFont="1" applyBorder="1" applyAlignment="1">
      <alignment horizontal="center" vertical="center"/>
    </xf>
    <xf numFmtId="0" fontId="56" fillId="0" borderId="0" xfId="0" applyFont="1" applyFill="1" applyBorder="1" applyAlignment="1">
      <alignment horizontal="center" vertical="center"/>
    </xf>
    <xf numFmtId="0" fontId="11" fillId="0" borderId="0" xfId="0" applyFont="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合格率 (新)" xfId="49"/>
    <cellStyle name="常规 2" xfId="50"/>
    <cellStyle name="常规 3" xfId="51"/>
    <cellStyle name="常规_合格率" xfId="52"/>
    <cellStyle name="常规_合格率_1"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AG9"/>
  <sheetViews>
    <sheetView tabSelected="1" workbookViewId="0">
      <selection activeCell="M10" sqref="M10"/>
    </sheetView>
  </sheetViews>
  <sheetFormatPr defaultColWidth="9" defaultRowHeight="14"/>
  <cols>
    <col min="1" max="1" width="24.2727272727273" customWidth="1"/>
    <col min="2" max="2" width="7.87272727272727" style="162" customWidth="1"/>
    <col min="3" max="15" width="6.5" customWidth="1"/>
    <col min="16" max="16" width="7" customWidth="1"/>
    <col min="17" max="17" width="6.5" customWidth="1"/>
    <col min="18" max="18" width="8.63636363636364" customWidth="1"/>
    <col min="19" max="20" width="9.63636363636364" customWidth="1"/>
  </cols>
  <sheetData>
    <row r="1" ht="35" customHeight="1" spans="1:20">
      <c r="A1" s="163" t="s">
        <v>0</v>
      </c>
      <c r="B1" s="163"/>
      <c r="C1" s="163"/>
      <c r="D1" s="163"/>
      <c r="E1" s="163"/>
      <c r="F1" s="163"/>
      <c r="G1" s="163"/>
      <c r="H1" s="163"/>
      <c r="I1" s="163"/>
      <c r="J1" s="163"/>
      <c r="K1" s="163"/>
      <c r="L1" s="163"/>
      <c r="M1" s="163"/>
      <c r="N1" s="163"/>
      <c r="O1" s="163"/>
      <c r="P1" s="163"/>
      <c r="Q1" s="163"/>
      <c r="R1" s="163"/>
      <c r="S1" s="163"/>
      <c r="T1" s="163"/>
    </row>
    <row r="2" ht="75" customHeight="1" spans="1:20">
      <c r="A2" s="164" t="s">
        <v>1</v>
      </c>
      <c r="B2" s="165" t="s">
        <v>2</v>
      </c>
      <c r="C2" s="164" t="s">
        <v>3</v>
      </c>
      <c r="D2" s="164" t="s">
        <v>4</v>
      </c>
      <c r="E2" s="164" t="s">
        <v>5</v>
      </c>
      <c r="F2" s="164" t="s">
        <v>6</v>
      </c>
      <c r="G2" s="164" t="s">
        <v>7</v>
      </c>
      <c r="H2" s="164" t="s">
        <v>8</v>
      </c>
      <c r="I2" s="164" t="s">
        <v>9</v>
      </c>
      <c r="J2" s="164" t="s">
        <v>10</v>
      </c>
      <c r="K2" s="164" t="s">
        <v>11</v>
      </c>
      <c r="L2" s="164" t="s">
        <v>12</v>
      </c>
      <c r="M2" s="164" t="s">
        <v>13</v>
      </c>
      <c r="N2" s="164" t="s">
        <v>14</v>
      </c>
      <c r="O2" s="164" t="s">
        <v>15</v>
      </c>
      <c r="P2" s="164" t="s">
        <v>16</v>
      </c>
      <c r="Q2" s="164" t="s">
        <v>17</v>
      </c>
      <c r="R2" s="164" t="s">
        <v>18</v>
      </c>
      <c r="S2" s="164" t="s">
        <v>19</v>
      </c>
      <c r="T2" s="173" t="s">
        <v>20</v>
      </c>
    </row>
    <row r="3" ht="46" customHeight="1" spans="1:20">
      <c r="A3" s="164" t="s">
        <v>21</v>
      </c>
      <c r="B3" s="166">
        <v>324</v>
      </c>
      <c r="C3" s="17">
        <v>36</v>
      </c>
      <c r="D3" s="17">
        <v>138</v>
      </c>
      <c r="E3" s="17">
        <v>62</v>
      </c>
      <c r="F3" s="17">
        <v>63</v>
      </c>
      <c r="G3" s="17">
        <v>96</v>
      </c>
      <c r="H3" s="17">
        <v>120</v>
      </c>
      <c r="I3" s="170">
        <v>96</v>
      </c>
      <c r="J3" s="17">
        <v>10</v>
      </c>
      <c r="K3" s="17">
        <v>24</v>
      </c>
      <c r="L3" s="170">
        <v>43</v>
      </c>
      <c r="M3" s="17">
        <v>16</v>
      </c>
      <c r="N3" s="17">
        <v>96.5</v>
      </c>
      <c r="O3" s="17">
        <v>337</v>
      </c>
      <c r="P3" s="171">
        <v>8.27</v>
      </c>
      <c r="Q3" s="17">
        <v>-80</v>
      </c>
      <c r="R3" s="17">
        <v>30</v>
      </c>
      <c r="S3" s="174">
        <f t="shared" ref="S3:S9" si="0">SUM(B3:R3)</f>
        <v>1419.77</v>
      </c>
      <c r="T3" s="175">
        <v>1</v>
      </c>
    </row>
    <row r="4" ht="55" customHeight="1" spans="1:20">
      <c r="A4" s="17" t="s">
        <v>22</v>
      </c>
      <c r="B4" s="167">
        <v>566.5</v>
      </c>
      <c r="C4" s="168">
        <v>49</v>
      </c>
      <c r="D4" s="17">
        <v>94</v>
      </c>
      <c r="E4" s="168">
        <v>29</v>
      </c>
      <c r="F4" s="168">
        <v>110</v>
      </c>
      <c r="G4" s="168">
        <v>8</v>
      </c>
      <c r="H4" s="169">
        <v>128</v>
      </c>
      <c r="I4" s="170">
        <v>106</v>
      </c>
      <c r="J4" s="168">
        <v>24</v>
      </c>
      <c r="K4" s="168">
        <v>41</v>
      </c>
      <c r="L4" s="172">
        <v>18</v>
      </c>
      <c r="M4" s="168">
        <v>56</v>
      </c>
      <c r="N4" s="168">
        <v>49</v>
      </c>
      <c r="O4" s="17">
        <v>116</v>
      </c>
      <c r="P4" s="171">
        <v>9.4</v>
      </c>
      <c r="Q4" s="17">
        <v>-80</v>
      </c>
      <c r="R4" s="17">
        <v>60</v>
      </c>
      <c r="S4" s="174">
        <f t="shared" si="0"/>
        <v>1383.9</v>
      </c>
      <c r="T4" s="175">
        <v>2</v>
      </c>
    </row>
    <row r="5" ht="40" customHeight="1" spans="1:33">
      <c r="A5" s="17" t="s">
        <v>23</v>
      </c>
      <c r="B5" s="167">
        <v>252.5</v>
      </c>
      <c r="C5" s="168">
        <v>34</v>
      </c>
      <c r="D5" s="17">
        <v>82</v>
      </c>
      <c r="E5" s="168">
        <v>48</v>
      </c>
      <c r="F5" s="168">
        <v>22</v>
      </c>
      <c r="G5" s="168">
        <v>16</v>
      </c>
      <c r="H5" s="169">
        <v>72</v>
      </c>
      <c r="I5" s="170">
        <v>64</v>
      </c>
      <c r="J5" s="168">
        <v>50</v>
      </c>
      <c r="K5" s="168">
        <v>28</v>
      </c>
      <c r="L5" s="59">
        <v>54</v>
      </c>
      <c r="M5" s="168">
        <v>48</v>
      </c>
      <c r="N5" s="168">
        <v>72.5</v>
      </c>
      <c r="O5" s="17">
        <v>115</v>
      </c>
      <c r="P5" s="171">
        <v>6.77</v>
      </c>
      <c r="Q5" s="17">
        <v>30</v>
      </c>
      <c r="R5" s="17">
        <v>60</v>
      </c>
      <c r="S5" s="174">
        <f t="shared" si="0"/>
        <v>1054.77</v>
      </c>
      <c r="T5" s="175">
        <v>3</v>
      </c>
      <c r="U5" s="124"/>
      <c r="V5" s="176"/>
      <c r="W5" s="177"/>
      <c r="X5" s="178"/>
      <c r="Y5" s="177"/>
      <c r="Z5" s="177"/>
      <c r="AA5" s="177"/>
      <c r="AB5" s="179"/>
      <c r="AC5" s="177"/>
      <c r="AD5" s="177"/>
      <c r="AE5" s="177"/>
      <c r="AF5" s="180"/>
      <c r="AG5" s="177"/>
    </row>
    <row r="6" ht="40" customHeight="1" spans="1:20">
      <c r="A6" s="17" t="s">
        <v>24</v>
      </c>
      <c r="B6" s="167">
        <v>298</v>
      </c>
      <c r="C6" s="168">
        <v>45</v>
      </c>
      <c r="D6" s="17">
        <v>52</v>
      </c>
      <c r="E6" s="168">
        <v>24</v>
      </c>
      <c r="F6" s="168">
        <v>31</v>
      </c>
      <c r="G6" s="168">
        <v>32</v>
      </c>
      <c r="H6" s="169">
        <v>64</v>
      </c>
      <c r="I6" s="170">
        <v>72</v>
      </c>
      <c r="J6" s="168">
        <v>68</v>
      </c>
      <c r="K6" s="168">
        <v>42</v>
      </c>
      <c r="L6" s="172">
        <v>30</v>
      </c>
      <c r="M6" s="168">
        <v>40</v>
      </c>
      <c r="N6" s="168">
        <v>67.5</v>
      </c>
      <c r="O6" s="17">
        <v>120</v>
      </c>
      <c r="P6" s="171">
        <v>7.22</v>
      </c>
      <c r="Q6" s="17">
        <v>-80</v>
      </c>
      <c r="R6" s="17">
        <v>30</v>
      </c>
      <c r="S6" s="174">
        <f t="shared" si="0"/>
        <v>942.72</v>
      </c>
      <c r="T6" s="175">
        <v>4</v>
      </c>
    </row>
    <row r="7" ht="40" customHeight="1" spans="1:20">
      <c r="A7" s="17" t="s">
        <v>25</v>
      </c>
      <c r="B7" s="167">
        <v>201.5</v>
      </c>
      <c r="C7" s="168">
        <v>19</v>
      </c>
      <c r="D7" s="17">
        <v>64</v>
      </c>
      <c r="E7" s="168">
        <v>42</v>
      </c>
      <c r="F7" s="168">
        <v>8</v>
      </c>
      <c r="G7" s="168">
        <v>72</v>
      </c>
      <c r="H7" s="169">
        <v>56</v>
      </c>
      <c r="I7" s="170">
        <v>76</v>
      </c>
      <c r="J7" s="168">
        <v>16</v>
      </c>
      <c r="K7" s="168">
        <v>28</v>
      </c>
      <c r="L7" s="172">
        <v>6</v>
      </c>
      <c r="M7" s="168">
        <v>72</v>
      </c>
      <c r="N7" s="168">
        <v>34</v>
      </c>
      <c r="O7" s="17">
        <v>182</v>
      </c>
      <c r="P7" s="171">
        <v>5.81</v>
      </c>
      <c r="Q7" s="17">
        <v>-80</v>
      </c>
      <c r="R7" s="17">
        <v>60</v>
      </c>
      <c r="S7" s="174">
        <f t="shared" si="0"/>
        <v>862.31</v>
      </c>
      <c r="T7" s="175">
        <v>5</v>
      </c>
    </row>
    <row r="8" ht="40" customHeight="1" spans="1:20">
      <c r="A8" s="17" t="s">
        <v>26</v>
      </c>
      <c r="B8" s="167">
        <v>201.5</v>
      </c>
      <c r="C8" s="168">
        <v>0</v>
      </c>
      <c r="D8" s="17">
        <v>78</v>
      </c>
      <c r="E8" s="168">
        <v>36</v>
      </c>
      <c r="F8" s="168">
        <v>55</v>
      </c>
      <c r="G8" s="168">
        <v>48</v>
      </c>
      <c r="H8" s="169">
        <v>80</v>
      </c>
      <c r="I8" s="170">
        <v>100</v>
      </c>
      <c r="J8" s="168">
        <v>24</v>
      </c>
      <c r="K8" s="168">
        <v>36</v>
      </c>
      <c r="L8" s="172">
        <v>42</v>
      </c>
      <c r="M8" s="168">
        <v>32</v>
      </c>
      <c r="N8" s="168">
        <v>27.5</v>
      </c>
      <c r="O8" s="17">
        <v>72</v>
      </c>
      <c r="P8" s="171">
        <v>8.52</v>
      </c>
      <c r="Q8" s="17">
        <v>-80</v>
      </c>
      <c r="R8" s="17">
        <v>60</v>
      </c>
      <c r="S8" s="174">
        <f t="shared" si="0"/>
        <v>820.52</v>
      </c>
      <c r="T8" s="175">
        <v>6</v>
      </c>
    </row>
    <row r="9" ht="40" customHeight="1" spans="1:20">
      <c r="A9" s="17" t="s">
        <v>27</v>
      </c>
      <c r="B9" s="167">
        <v>83</v>
      </c>
      <c r="C9" s="168">
        <v>6</v>
      </c>
      <c r="D9" s="17">
        <v>44</v>
      </c>
      <c r="E9" s="168">
        <v>12</v>
      </c>
      <c r="F9" s="168">
        <v>0</v>
      </c>
      <c r="G9" s="168">
        <v>24</v>
      </c>
      <c r="H9" s="169">
        <v>64</v>
      </c>
      <c r="I9" s="170">
        <v>44</v>
      </c>
      <c r="J9" s="168">
        <v>56</v>
      </c>
      <c r="K9" s="168">
        <v>48</v>
      </c>
      <c r="L9" s="172">
        <v>9</v>
      </c>
      <c r="M9" s="168">
        <v>24</v>
      </c>
      <c r="N9" s="168">
        <v>43</v>
      </c>
      <c r="O9" s="17">
        <v>150</v>
      </c>
      <c r="P9" s="171">
        <v>8.65</v>
      </c>
      <c r="Q9" s="17">
        <v>0</v>
      </c>
      <c r="R9" s="17">
        <v>60</v>
      </c>
      <c r="S9" s="174">
        <f t="shared" si="0"/>
        <v>675.65</v>
      </c>
      <c r="T9" s="175">
        <v>7</v>
      </c>
    </row>
  </sheetData>
  <sortState ref="A3:T9">
    <sortCondition ref="S3" descending="1"/>
  </sortState>
  <mergeCells count="1">
    <mergeCell ref="A1:T1"/>
  </mergeCells>
  <pageMargins left="0.629861111111111" right="0.590277777777778" top="0.748031496062992" bottom="0.748031496062992" header="0.31496062992126" footer="0.31496062992126"/>
  <pageSetup paperSize="9" scale="87" fitToHeight="0" orientation="landscape" horizontalDpi="3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topLeftCell="A6" workbookViewId="0">
      <selection activeCell="H7" sqref="H7"/>
    </sheetView>
  </sheetViews>
  <sheetFormatPr defaultColWidth="9" defaultRowHeight="14" outlineLevelCol="4"/>
  <cols>
    <col min="1" max="1" width="13.8727272727273" style="80" customWidth="1"/>
    <col min="2" max="2" width="17.8727272727273" style="80" customWidth="1"/>
    <col min="3" max="4" width="13.8727272727273" style="80" customWidth="1"/>
    <col min="5" max="5" width="21.8727272727273" style="80" customWidth="1"/>
    <col min="6" max="16384" width="9" style="80"/>
  </cols>
  <sheetData>
    <row r="1" s="79" customFormat="1" ht="50.1" customHeight="1" spans="1:5">
      <c r="A1" s="81" t="s">
        <v>215</v>
      </c>
      <c r="B1" s="81"/>
      <c r="C1" s="81"/>
      <c r="D1" s="81"/>
      <c r="E1" s="81"/>
    </row>
    <row r="2" s="79" customFormat="1" ht="18" customHeight="1" spans="1:5">
      <c r="A2" s="82" t="s">
        <v>51</v>
      </c>
      <c r="B2" s="82" t="s">
        <v>29</v>
      </c>
      <c r="C2" s="82" t="s">
        <v>52</v>
      </c>
      <c r="D2" s="82" t="s">
        <v>53</v>
      </c>
      <c r="E2" s="82" t="s">
        <v>54</v>
      </c>
    </row>
    <row r="3" ht="24.95" customHeight="1" spans="1:5">
      <c r="A3" s="23">
        <v>1</v>
      </c>
      <c r="B3" s="23" t="s">
        <v>216</v>
      </c>
      <c r="C3" s="23" t="s">
        <v>57</v>
      </c>
      <c r="D3" s="83">
        <v>18</v>
      </c>
      <c r="E3" s="23" t="s">
        <v>97</v>
      </c>
    </row>
    <row r="4" ht="24.95" customHeight="1" spans="1:5">
      <c r="A4" s="23"/>
      <c r="B4" s="23"/>
      <c r="C4" s="23" t="s">
        <v>59</v>
      </c>
      <c r="D4" s="83">
        <v>14</v>
      </c>
      <c r="E4" s="23" t="s">
        <v>27</v>
      </c>
    </row>
    <row r="5" ht="24.95" customHeight="1" spans="1:5">
      <c r="A5" s="23"/>
      <c r="B5" s="23"/>
      <c r="C5" s="23" t="s">
        <v>61</v>
      </c>
      <c r="D5" s="83">
        <v>12</v>
      </c>
      <c r="E5" s="23" t="s">
        <v>93</v>
      </c>
    </row>
    <row r="6" ht="24.95" customHeight="1" spans="1:5">
      <c r="A6" s="23"/>
      <c r="B6" s="23"/>
      <c r="C6" s="23" t="s">
        <v>63</v>
      </c>
      <c r="D6" s="23">
        <v>10</v>
      </c>
      <c r="E6" s="23" t="s">
        <v>99</v>
      </c>
    </row>
    <row r="7" ht="24.95" customHeight="1" spans="1:5">
      <c r="A7" s="23"/>
      <c r="B7" s="23"/>
      <c r="C7" s="23" t="s">
        <v>72</v>
      </c>
      <c r="D7" s="23">
        <v>8</v>
      </c>
      <c r="E7" s="23" t="s">
        <v>96</v>
      </c>
    </row>
    <row r="8" ht="24.95" customHeight="1" spans="1:5">
      <c r="A8" s="23">
        <v>2</v>
      </c>
      <c r="B8" s="23" t="s">
        <v>217</v>
      </c>
      <c r="C8" s="23" t="s">
        <v>57</v>
      </c>
      <c r="D8" s="83">
        <v>18</v>
      </c>
      <c r="E8" s="23" t="s">
        <v>97</v>
      </c>
    </row>
    <row r="9" ht="24.95" customHeight="1" spans="1:5">
      <c r="A9" s="23"/>
      <c r="B9" s="23"/>
      <c r="C9" s="23" t="s">
        <v>59</v>
      </c>
      <c r="D9" s="23">
        <v>14</v>
      </c>
      <c r="E9" s="23" t="s">
        <v>99</v>
      </c>
    </row>
    <row r="10" ht="24.95" customHeight="1" spans="1:5">
      <c r="A10" s="23"/>
      <c r="B10" s="23"/>
      <c r="C10" s="23" t="s">
        <v>61</v>
      </c>
      <c r="D10" s="84">
        <v>12</v>
      </c>
      <c r="E10" s="23" t="s">
        <v>27</v>
      </c>
    </row>
    <row r="11" ht="24.95" customHeight="1" spans="1:5">
      <c r="A11" s="23"/>
      <c r="B11" s="23"/>
      <c r="C11" s="23" t="s">
        <v>63</v>
      </c>
      <c r="D11" s="23">
        <v>12</v>
      </c>
      <c r="E11" s="23" t="s">
        <v>93</v>
      </c>
    </row>
    <row r="12" ht="24.95" customHeight="1" spans="1:5">
      <c r="A12" s="23"/>
      <c r="B12" s="23"/>
      <c r="C12" s="23" t="s">
        <v>72</v>
      </c>
      <c r="D12" s="23">
        <v>8</v>
      </c>
      <c r="E12" s="23" t="s">
        <v>25</v>
      </c>
    </row>
    <row r="13" ht="24.95" customHeight="1" spans="1:5">
      <c r="A13" s="85">
        <v>3</v>
      </c>
      <c r="B13" s="85" t="s">
        <v>218</v>
      </c>
      <c r="C13" s="23" t="s">
        <v>57</v>
      </c>
      <c r="D13" s="23">
        <v>18</v>
      </c>
      <c r="E13" s="23" t="s">
        <v>97</v>
      </c>
    </row>
    <row r="14" ht="24.95" customHeight="1" spans="1:5">
      <c r="A14" s="86"/>
      <c r="B14" s="86"/>
      <c r="C14" s="23" t="s">
        <v>59</v>
      </c>
      <c r="D14" s="23">
        <v>14</v>
      </c>
      <c r="E14" s="23" t="s">
        <v>99</v>
      </c>
    </row>
    <row r="15" ht="24.95" customHeight="1" spans="1:5">
      <c r="A15" s="86"/>
      <c r="B15" s="86"/>
      <c r="C15" s="23" t="s">
        <v>61</v>
      </c>
      <c r="D15" s="23">
        <v>12</v>
      </c>
      <c r="E15" s="23" t="s">
        <v>27</v>
      </c>
    </row>
    <row r="16" ht="24.95" customHeight="1" spans="1:5">
      <c r="A16" s="87"/>
      <c r="B16" s="87"/>
      <c r="C16" s="23" t="s">
        <v>63</v>
      </c>
      <c r="D16" s="23">
        <v>10</v>
      </c>
      <c r="E16" s="23" t="s">
        <v>96</v>
      </c>
    </row>
    <row r="17" ht="24.95" customHeight="1" spans="1:5">
      <c r="A17" s="85">
        <v>4</v>
      </c>
      <c r="B17" s="85" t="s">
        <v>219</v>
      </c>
      <c r="C17" s="23" t="s">
        <v>57</v>
      </c>
      <c r="D17" s="83">
        <v>18</v>
      </c>
      <c r="E17" s="23" t="s">
        <v>27</v>
      </c>
    </row>
    <row r="18" ht="24.95" customHeight="1" spans="1:5">
      <c r="A18" s="86"/>
      <c r="B18" s="86"/>
      <c r="C18" s="23" t="s">
        <v>59</v>
      </c>
      <c r="D18" s="23">
        <v>14</v>
      </c>
      <c r="E18" s="23" t="s">
        <v>97</v>
      </c>
    </row>
    <row r="19" ht="24.95" customHeight="1" spans="1:5">
      <c r="A19" s="86"/>
      <c r="B19" s="86"/>
      <c r="C19" s="23" t="s">
        <v>61</v>
      </c>
      <c r="D19" s="84">
        <v>12</v>
      </c>
      <c r="E19" s="23" t="s">
        <v>99</v>
      </c>
    </row>
    <row r="20" ht="24.95" customHeight="1" spans="1:5">
      <c r="A20" s="86"/>
      <c r="B20" s="86"/>
      <c r="C20" s="23" t="s">
        <v>63</v>
      </c>
      <c r="D20" s="23">
        <v>10</v>
      </c>
      <c r="E20" s="23" t="s">
        <v>70</v>
      </c>
    </row>
    <row r="21" ht="24.95" customHeight="1" spans="1:5">
      <c r="A21" s="86"/>
      <c r="B21" s="86"/>
      <c r="C21" s="23" t="s">
        <v>72</v>
      </c>
      <c r="D21" s="23">
        <v>8</v>
      </c>
      <c r="E21" s="23" t="s">
        <v>25</v>
      </c>
    </row>
    <row r="22" ht="24.95" customHeight="1" spans="1:5">
      <c r="A22" s="87"/>
      <c r="B22" s="87"/>
      <c r="C22" s="23" t="s">
        <v>74</v>
      </c>
      <c r="D22" s="23">
        <v>6</v>
      </c>
      <c r="E22" s="23" t="s">
        <v>96</v>
      </c>
    </row>
    <row r="23" ht="24.95" customHeight="1" spans="1:5">
      <c r="A23" s="88" t="s">
        <v>19</v>
      </c>
      <c r="B23" s="88"/>
      <c r="C23" s="88"/>
      <c r="D23" s="88"/>
      <c r="E23" s="88"/>
    </row>
    <row r="24" ht="24.95" customHeight="1" spans="1:5">
      <c r="A24" s="23" t="s">
        <v>51</v>
      </c>
      <c r="B24" s="89" t="s">
        <v>54</v>
      </c>
      <c r="C24" s="90"/>
      <c r="D24" s="23" t="s">
        <v>53</v>
      </c>
      <c r="E24" s="23" t="s">
        <v>20</v>
      </c>
    </row>
    <row r="25" ht="24.95" customHeight="1" spans="1:5">
      <c r="A25" s="23">
        <v>1</v>
      </c>
      <c r="B25" s="89" t="s">
        <v>97</v>
      </c>
      <c r="C25" s="90"/>
      <c r="D25" s="23">
        <v>68</v>
      </c>
      <c r="E25" s="23">
        <v>1</v>
      </c>
    </row>
    <row r="26" ht="24.95" customHeight="1" spans="1:5">
      <c r="A26" s="23">
        <v>2</v>
      </c>
      <c r="B26" s="89" t="s">
        <v>27</v>
      </c>
      <c r="C26" s="90"/>
      <c r="D26" s="23">
        <v>56</v>
      </c>
      <c r="E26" s="23">
        <v>2</v>
      </c>
    </row>
    <row r="27" ht="24.95" customHeight="1" spans="1:5">
      <c r="A27" s="23">
        <v>3</v>
      </c>
      <c r="B27" s="89" t="s">
        <v>99</v>
      </c>
      <c r="C27" s="90"/>
      <c r="D27" s="23">
        <v>50</v>
      </c>
      <c r="E27" s="23">
        <v>3</v>
      </c>
    </row>
    <row r="28" ht="24.95" customHeight="1" spans="1:5">
      <c r="A28" s="23">
        <v>4</v>
      </c>
      <c r="B28" s="89" t="s">
        <v>96</v>
      </c>
      <c r="C28" s="90"/>
      <c r="D28" s="23">
        <v>24</v>
      </c>
      <c r="E28" s="23">
        <v>4</v>
      </c>
    </row>
    <row r="29" ht="24.95" customHeight="1" spans="1:5">
      <c r="A29" s="23">
        <v>5</v>
      </c>
      <c r="B29" s="89" t="s">
        <v>93</v>
      </c>
      <c r="C29" s="90"/>
      <c r="D29" s="23">
        <v>24</v>
      </c>
      <c r="E29" s="23">
        <v>4</v>
      </c>
    </row>
    <row r="30" ht="24.95" customHeight="1" spans="1:5">
      <c r="A30" s="23">
        <v>6</v>
      </c>
      <c r="B30" s="89" t="s">
        <v>25</v>
      </c>
      <c r="C30" s="90"/>
      <c r="D30" s="23">
        <v>16</v>
      </c>
      <c r="E30" s="23">
        <v>6</v>
      </c>
    </row>
    <row r="31" ht="24.95" customHeight="1" spans="1:5">
      <c r="A31" s="23">
        <v>7</v>
      </c>
      <c r="B31" s="89" t="s">
        <v>70</v>
      </c>
      <c r="C31" s="90"/>
      <c r="D31" s="23">
        <v>10</v>
      </c>
      <c r="E31" s="23">
        <v>7</v>
      </c>
    </row>
  </sheetData>
  <mergeCells count="18">
    <mergeCell ref="A1:E1"/>
    <mergeCell ref="A23:E23"/>
    <mergeCell ref="B24:C24"/>
    <mergeCell ref="B25:C25"/>
    <mergeCell ref="B26:C26"/>
    <mergeCell ref="B27:C27"/>
    <mergeCell ref="B28:C28"/>
    <mergeCell ref="B29:C29"/>
    <mergeCell ref="B30:C30"/>
    <mergeCell ref="B31:C31"/>
    <mergeCell ref="A3:A7"/>
    <mergeCell ref="A8:A12"/>
    <mergeCell ref="A13:A16"/>
    <mergeCell ref="A17:A22"/>
    <mergeCell ref="B3:B7"/>
    <mergeCell ref="B8:B12"/>
    <mergeCell ref="B13:B16"/>
    <mergeCell ref="B17:B22"/>
  </mergeCells>
  <pageMargins left="0.629861111111111" right="0.7" top="0.75" bottom="0.75" header="0.3" footer="0.3"/>
  <pageSetup paperSize="9" orientation="portrait" horizontalDpi="3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9"/>
  <sheetViews>
    <sheetView topLeftCell="A18" workbookViewId="0">
      <selection activeCell="J41" sqref="J41"/>
    </sheetView>
  </sheetViews>
  <sheetFormatPr defaultColWidth="9" defaultRowHeight="14"/>
  <cols>
    <col min="3" max="4" width="11.6272727272727" customWidth="1"/>
    <col min="5" max="5" width="22.6272727272727" customWidth="1"/>
    <col min="6" max="6" width="26.7545454545455" customWidth="1"/>
    <col min="7" max="8" width="10.6272727272727" customWidth="1"/>
  </cols>
  <sheetData>
    <row r="1" ht="50.1" customHeight="1" spans="1:7">
      <c r="A1" s="72" t="s">
        <v>220</v>
      </c>
      <c r="B1" s="72"/>
      <c r="C1" s="72"/>
      <c r="D1" s="72"/>
      <c r="E1" s="72"/>
      <c r="F1" s="72"/>
      <c r="G1" s="73"/>
    </row>
    <row r="2" ht="20.1" customHeight="1" spans="1:6">
      <c r="A2" s="57" t="s">
        <v>51</v>
      </c>
      <c r="B2" s="57" t="s">
        <v>29</v>
      </c>
      <c r="C2" s="57" t="s">
        <v>52</v>
      </c>
      <c r="D2" s="57" t="s">
        <v>53</v>
      </c>
      <c r="E2" s="57" t="s">
        <v>54</v>
      </c>
      <c r="F2" s="57" t="s">
        <v>55</v>
      </c>
    </row>
    <row r="3" ht="20.1" customHeight="1" spans="1:6">
      <c r="A3" s="62">
        <v>1</v>
      </c>
      <c r="B3" s="62" t="s">
        <v>122</v>
      </c>
      <c r="C3" s="58" t="s">
        <v>57</v>
      </c>
      <c r="D3" s="58">
        <v>9</v>
      </c>
      <c r="E3" s="68" t="s">
        <v>221</v>
      </c>
      <c r="F3" s="69"/>
    </row>
    <row r="4" ht="20.1" customHeight="1" spans="1:6">
      <c r="A4" s="63"/>
      <c r="B4" s="63"/>
      <c r="C4" s="58" t="s">
        <v>59</v>
      </c>
      <c r="D4" s="58">
        <v>7</v>
      </c>
      <c r="E4" s="68" t="s">
        <v>222</v>
      </c>
      <c r="F4" s="69"/>
    </row>
    <row r="5" ht="20.1" customHeight="1" spans="1:6">
      <c r="A5" s="63"/>
      <c r="B5" s="63"/>
      <c r="C5" s="58" t="s">
        <v>61</v>
      </c>
      <c r="D5" s="74">
        <v>6</v>
      </c>
      <c r="E5" s="68" t="s">
        <v>223</v>
      </c>
      <c r="F5" s="69"/>
    </row>
    <row r="6" ht="20.1" customHeight="1" spans="1:6">
      <c r="A6" s="63"/>
      <c r="B6" s="63"/>
      <c r="C6" s="58" t="s">
        <v>63</v>
      </c>
      <c r="D6" s="74">
        <v>5</v>
      </c>
      <c r="E6" s="68" t="s">
        <v>224</v>
      </c>
      <c r="F6" s="69"/>
    </row>
    <row r="7" ht="20.1" customHeight="1" spans="1:6">
      <c r="A7" s="63"/>
      <c r="B7" s="63"/>
      <c r="C7" s="58" t="s">
        <v>72</v>
      </c>
      <c r="D7" s="58">
        <v>4</v>
      </c>
      <c r="E7" s="68" t="s">
        <v>225</v>
      </c>
      <c r="F7" s="69"/>
    </row>
    <row r="8" ht="20.1" customHeight="1" spans="1:6">
      <c r="A8" s="63"/>
      <c r="B8" s="63"/>
      <c r="C8" s="58" t="s">
        <v>74</v>
      </c>
      <c r="D8" s="58">
        <v>3</v>
      </c>
      <c r="E8" s="68" t="s">
        <v>226</v>
      </c>
      <c r="F8" s="69"/>
    </row>
    <row r="9" ht="20.1" customHeight="1" spans="1:6">
      <c r="A9" s="63"/>
      <c r="B9" s="63"/>
      <c r="C9" s="58" t="s">
        <v>76</v>
      </c>
      <c r="D9" s="58">
        <v>2</v>
      </c>
      <c r="E9" s="68" t="s">
        <v>227</v>
      </c>
      <c r="F9" s="69"/>
    </row>
    <row r="10" ht="20.1" customHeight="1" spans="1:6">
      <c r="A10" s="63"/>
      <c r="B10" s="63"/>
      <c r="C10" s="58" t="s">
        <v>78</v>
      </c>
      <c r="D10" s="58">
        <v>1</v>
      </c>
      <c r="E10" s="68" t="s">
        <v>228</v>
      </c>
      <c r="F10" s="69"/>
    </row>
    <row r="11" ht="20.1" customHeight="1" spans="1:6">
      <c r="A11" s="62">
        <v>2</v>
      </c>
      <c r="B11" s="62" t="s">
        <v>131</v>
      </c>
      <c r="C11" s="58" t="s">
        <v>57</v>
      </c>
      <c r="D11" s="58">
        <v>9</v>
      </c>
      <c r="E11" s="58" t="s">
        <v>26</v>
      </c>
      <c r="F11" s="58" t="s">
        <v>229</v>
      </c>
    </row>
    <row r="12" ht="20.1" customHeight="1" spans="1:6">
      <c r="A12" s="63"/>
      <c r="B12" s="63"/>
      <c r="C12" s="58" t="s">
        <v>59</v>
      </c>
      <c r="D12" s="58">
        <v>7</v>
      </c>
      <c r="E12" s="58" t="s">
        <v>25</v>
      </c>
      <c r="F12" s="58" t="s">
        <v>230</v>
      </c>
    </row>
    <row r="13" ht="20.1" customHeight="1" spans="1:6">
      <c r="A13" s="63"/>
      <c r="B13" s="63"/>
      <c r="C13" s="58" t="s">
        <v>61</v>
      </c>
      <c r="D13" s="74">
        <v>6</v>
      </c>
      <c r="E13" s="58" t="s">
        <v>26</v>
      </c>
      <c r="F13" s="58" t="s">
        <v>231</v>
      </c>
    </row>
    <row r="14" ht="20.1" customHeight="1" spans="1:6">
      <c r="A14" s="63"/>
      <c r="B14" s="63"/>
      <c r="C14" s="58" t="s">
        <v>63</v>
      </c>
      <c r="D14" s="74">
        <v>5</v>
      </c>
      <c r="E14" s="58" t="s">
        <v>25</v>
      </c>
      <c r="F14" s="58" t="s">
        <v>232</v>
      </c>
    </row>
    <row r="15" ht="20.1" customHeight="1" spans="1:6">
      <c r="A15" s="62">
        <v>3</v>
      </c>
      <c r="B15" s="62" t="s">
        <v>140</v>
      </c>
      <c r="C15" s="58" t="s">
        <v>57</v>
      </c>
      <c r="D15" s="58">
        <v>9</v>
      </c>
      <c r="E15" s="68" t="s">
        <v>225</v>
      </c>
      <c r="F15" s="69"/>
    </row>
    <row r="16" ht="20.1" customHeight="1" spans="1:6">
      <c r="A16" s="63"/>
      <c r="B16" s="63"/>
      <c r="C16" s="58" t="s">
        <v>59</v>
      </c>
      <c r="D16" s="58">
        <v>7</v>
      </c>
      <c r="E16" s="68" t="s">
        <v>233</v>
      </c>
      <c r="F16" s="69"/>
    </row>
    <row r="17" ht="20.1" customHeight="1" spans="1:6">
      <c r="A17" s="63"/>
      <c r="B17" s="63"/>
      <c r="C17" s="58" t="s">
        <v>61</v>
      </c>
      <c r="D17" s="74">
        <v>6</v>
      </c>
      <c r="E17" s="68" t="s">
        <v>226</v>
      </c>
      <c r="F17" s="69"/>
    </row>
    <row r="18" ht="20.1" customHeight="1" spans="1:6">
      <c r="A18" s="63"/>
      <c r="B18" s="63"/>
      <c r="C18" s="58" t="s">
        <v>63</v>
      </c>
      <c r="D18" s="74">
        <v>5</v>
      </c>
      <c r="E18" s="68" t="s">
        <v>222</v>
      </c>
      <c r="F18" s="69"/>
    </row>
    <row r="19" ht="20.1" customHeight="1" spans="1:6">
      <c r="A19" s="63"/>
      <c r="B19" s="63"/>
      <c r="C19" s="58" t="s">
        <v>72</v>
      </c>
      <c r="D19" s="58">
        <v>4</v>
      </c>
      <c r="E19" s="68" t="s">
        <v>234</v>
      </c>
      <c r="F19" s="69"/>
    </row>
    <row r="20" ht="20.1" customHeight="1" spans="1:6">
      <c r="A20" s="63"/>
      <c r="B20" s="63"/>
      <c r="C20" s="58" t="s">
        <v>74</v>
      </c>
      <c r="D20" s="58">
        <v>3</v>
      </c>
      <c r="E20" s="68" t="s">
        <v>224</v>
      </c>
      <c r="F20" s="69"/>
    </row>
    <row r="21" ht="20.1" customHeight="1" spans="1:6">
      <c r="A21" s="62">
        <v>4</v>
      </c>
      <c r="B21" s="62" t="s">
        <v>149</v>
      </c>
      <c r="C21" s="58" t="s">
        <v>57</v>
      </c>
      <c r="D21" s="58">
        <v>9</v>
      </c>
      <c r="E21" s="58" t="s">
        <v>100</v>
      </c>
      <c r="F21" s="58" t="s">
        <v>235</v>
      </c>
    </row>
    <row r="22" ht="20.1" customHeight="1" spans="1:6">
      <c r="A22" s="63"/>
      <c r="B22" s="63"/>
      <c r="C22" s="58" t="s">
        <v>59</v>
      </c>
      <c r="D22" s="58">
        <v>7</v>
      </c>
      <c r="E22" s="58" t="s">
        <v>100</v>
      </c>
      <c r="F22" s="58" t="s">
        <v>236</v>
      </c>
    </row>
    <row r="23" ht="20.1" customHeight="1" spans="1:6">
      <c r="A23" s="63"/>
      <c r="B23" s="63"/>
      <c r="C23" s="58" t="s">
        <v>61</v>
      </c>
      <c r="D23" s="74">
        <v>6</v>
      </c>
      <c r="E23" s="58" t="s">
        <v>214</v>
      </c>
      <c r="F23" s="58" t="s">
        <v>237</v>
      </c>
    </row>
    <row r="24" ht="20.1" customHeight="1" spans="1:6">
      <c r="A24" s="63"/>
      <c r="B24" s="63"/>
      <c r="C24" s="58" t="s">
        <v>63</v>
      </c>
      <c r="D24" s="74">
        <v>5</v>
      </c>
      <c r="E24" s="58" t="s">
        <v>96</v>
      </c>
      <c r="F24" s="58" t="s">
        <v>238</v>
      </c>
    </row>
    <row r="25" ht="20.1" customHeight="1" spans="1:6">
      <c r="A25" s="63"/>
      <c r="B25" s="63"/>
      <c r="C25" s="58" t="s">
        <v>72</v>
      </c>
      <c r="D25" s="58">
        <v>4</v>
      </c>
      <c r="E25" s="58" t="s">
        <v>70</v>
      </c>
      <c r="F25" s="58" t="s">
        <v>239</v>
      </c>
    </row>
    <row r="26" ht="20.1" customHeight="1" spans="1:6">
      <c r="A26" s="63"/>
      <c r="B26" s="63"/>
      <c r="C26" s="58" t="s">
        <v>74</v>
      </c>
      <c r="D26" s="58">
        <v>3</v>
      </c>
      <c r="E26" s="58" t="s">
        <v>70</v>
      </c>
      <c r="F26" s="58" t="s">
        <v>240</v>
      </c>
    </row>
    <row r="27" ht="20.1" customHeight="1" spans="1:6">
      <c r="A27" s="63"/>
      <c r="B27" s="63"/>
      <c r="C27" s="58" t="s">
        <v>76</v>
      </c>
      <c r="D27" s="58">
        <v>2</v>
      </c>
      <c r="E27" s="75" t="s">
        <v>25</v>
      </c>
      <c r="F27" s="76" t="s">
        <v>150</v>
      </c>
    </row>
    <row r="28" ht="20.1" customHeight="1" spans="1:6">
      <c r="A28" s="63"/>
      <c r="B28" s="63"/>
      <c r="C28" s="58" t="s">
        <v>78</v>
      </c>
      <c r="D28" s="58">
        <v>1</v>
      </c>
      <c r="E28" s="75" t="s">
        <v>26</v>
      </c>
      <c r="F28" s="76" t="s">
        <v>241</v>
      </c>
    </row>
    <row r="29" ht="20.1" customHeight="1" spans="1:6">
      <c r="A29" s="62">
        <v>5</v>
      </c>
      <c r="B29" s="62" t="s">
        <v>158</v>
      </c>
      <c r="C29" s="58" t="s">
        <v>57</v>
      </c>
      <c r="D29" s="58">
        <v>9</v>
      </c>
      <c r="E29" s="77" t="s">
        <v>225</v>
      </c>
      <c r="F29" s="76"/>
    </row>
    <row r="30" ht="20.1" customHeight="1" spans="1:6">
      <c r="A30" s="63"/>
      <c r="B30" s="63"/>
      <c r="C30" s="58" t="s">
        <v>59</v>
      </c>
      <c r="D30" s="58">
        <v>7</v>
      </c>
      <c r="E30" s="77" t="s">
        <v>234</v>
      </c>
      <c r="F30" s="69" t="s">
        <v>242</v>
      </c>
    </row>
    <row r="31" ht="17.1" customHeight="1" spans="1:6">
      <c r="A31" s="63"/>
      <c r="B31" s="63"/>
      <c r="C31" s="58" t="s">
        <v>61</v>
      </c>
      <c r="D31" s="74">
        <v>6</v>
      </c>
      <c r="E31" s="77" t="s">
        <v>224</v>
      </c>
      <c r="F31" s="69" t="s">
        <v>243</v>
      </c>
    </row>
    <row r="32" ht="17.1" customHeight="1" spans="1:12">
      <c r="A32" s="63"/>
      <c r="B32" s="63"/>
      <c r="C32" s="58" t="s">
        <v>63</v>
      </c>
      <c r="D32" s="74">
        <v>5</v>
      </c>
      <c r="E32" s="77" t="s">
        <v>226</v>
      </c>
      <c r="F32" s="69" t="s">
        <v>244</v>
      </c>
      <c r="K32" s="71"/>
      <c r="L32" s="71"/>
    </row>
    <row r="33" ht="17.1" customHeight="1" spans="1:12">
      <c r="A33" s="63"/>
      <c r="B33" s="63"/>
      <c r="C33" s="58" t="s">
        <v>72</v>
      </c>
      <c r="D33" s="58">
        <v>4</v>
      </c>
      <c r="E33" s="77" t="s">
        <v>245</v>
      </c>
      <c r="F33" s="76"/>
      <c r="K33" s="71"/>
      <c r="L33" s="71"/>
    </row>
    <row r="34" ht="17.1" customHeight="1" spans="1:12">
      <c r="A34" s="63"/>
      <c r="B34" s="63"/>
      <c r="C34" s="58" t="s">
        <v>74</v>
      </c>
      <c r="D34" s="58">
        <v>3</v>
      </c>
      <c r="E34" s="77" t="s">
        <v>221</v>
      </c>
      <c r="F34" s="76"/>
      <c r="K34" s="71"/>
      <c r="L34" s="71"/>
    </row>
    <row r="35" ht="17.1" customHeight="1" spans="1:12">
      <c r="A35" s="58">
        <v>6</v>
      </c>
      <c r="B35" s="58" t="s">
        <v>167</v>
      </c>
      <c r="C35" s="58" t="s">
        <v>57</v>
      </c>
      <c r="D35" s="58">
        <v>18</v>
      </c>
      <c r="E35" s="68" t="s">
        <v>97</v>
      </c>
      <c r="F35" s="69"/>
      <c r="K35" s="71"/>
      <c r="L35" s="71"/>
    </row>
    <row r="36" ht="17.1" customHeight="1" spans="1:6">
      <c r="A36" s="58"/>
      <c r="B36" s="58"/>
      <c r="C36" s="58" t="s">
        <v>59</v>
      </c>
      <c r="D36" s="58">
        <v>14</v>
      </c>
      <c r="E36" s="68" t="s">
        <v>100</v>
      </c>
      <c r="F36" s="69"/>
    </row>
    <row r="37" ht="17.1" customHeight="1" spans="1:6">
      <c r="A37" s="58"/>
      <c r="B37" s="58"/>
      <c r="C37" s="58" t="s">
        <v>61</v>
      </c>
      <c r="D37" s="58">
        <v>12</v>
      </c>
      <c r="E37" s="68" t="s">
        <v>70</v>
      </c>
      <c r="F37" s="69"/>
    </row>
    <row r="38" ht="17.1" customHeight="1" spans="1:6">
      <c r="A38" s="58"/>
      <c r="B38" s="58"/>
      <c r="C38" s="58" t="s">
        <v>63</v>
      </c>
      <c r="D38" s="58">
        <v>10</v>
      </c>
      <c r="E38" s="68" t="s">
        <v>96</v>
      </c>
      <c r="F38" s="69"/>
    </row>
    <row r="39" ht="17.1" customHeight="1" spans="1:6">
      <c r="A39" s="70" t="s">
        <v>19</v>
      </c>
      <c r="B39" s="70"/>
      <c r="C39" s="70"/>
      <c r="D39" s="70"/>
      <c r="E39" s="70"/>
      <c r="F39" s="70"/>
    </row>
    <row r="40" ht="17.1" customHeight="1" spans="1:6">
      <c r="A40" s="58" t="s">
        <v>51</v>
      </c>
      <c r="B40" s="58" t="s">
        <v>54</v>
      </c>
      <c r="C40" s="58"/>
      <c r="D40" s="58"/>
      <c r="E40" s="58" t="s">
        <v>53</v>
      </c>
      <c r="F40" s="58" t="s">
        <v>20</v>
      </c>
    </row>
    <row r="41" ht="17.1" customHeight="1" spans="1:6">
      <c r="A41" s="58">
        <v>1</v>
      </c>
      <c r="B41" s="58" t="s">
        <v>100</v>
      </c>
      <c r="C41" s="58"/>
      <c r="D41" s="58"/>
      <c r="E41" s="58">
        <v>48</v>
      </c>
      <c r="F41" s="58">
        <v>1</v>
      </c>
    </row>
    <row r="42" ht="17.1" customHeight="1" spans="1:11">
      <c r="A42" s="58">
        <v>2</v>
      </c>
      <c r="B42" s="58" t="s">
        <v>97</v>
      </c>
      <c r="C42" s="58"/>
      <c r="D42" s="58"/>
      <c r="E42" s="58">
        <v>42</v>
      </c>
      <c r="F42" s="58">
        <v>2</v>
      </c>
      <c r="G42" s="71"/>
      <c r="H42" s="71"/>
      <c r="I42" s="71"/>
      <c r="J42" s="78"/>
      <c r="K42" s="71"/>
    </row>
    <row r="43" ht="17.1" customHeight="1" spans="1:11">
      <c r="A43" s="58">
        <v>3</v>
      </c>
      <c r="B43" s="58" t="s">
        <v>96</v>
      </c>
      <c r="C43" s="58"/>
      <c r="D43" s="58"/>
      <c r="E43" s="58">
        <v>41</v>
      </c>
      <c r="F43" s="58">
        <v>3</v>
      </c>
      <c r="G43" s="71"/>
      <c r="H43" s="71"/>
      <c r="I43" s="71"/>
      <c r="J43" s="78"/>
      <c r="K43" s="71"/>
    </row>
    <row r="44" ht="17.1" customHeight="1" spans="1:11">
      <c r="A44" s="58">
        <v>4</v>
      </c>
      <c r="B44" s="58" t="s">
        <v>93</v>
      </c>
      <c r="C44" s="58"/>
      <c r="D44" s="58"/>
      <c r="E44" s="58">
        <v>36</v>
      </c>
      <c r="F44" s="58">
        <v>4</v>
      </c>
      <c r="G44" s="71"/>
      <c r="H44" s="71"/>
      <c r="I44" s="71"/>
      <c r="J44" s="78"/>
      <c r="K44" s="71"/>
    </row>
    <row r="45" ht="17.1" customHeight="1" spans="1:11">
      <c r="A45" s="58">
        <v>5</v>
      </c>
      <c r="B45" s="58" t="s">
        <v>99</v>
      </c>
      <c r="C45" s="58"/>
      <c r="D45" s="58"/>
      <c r="E45" s="58">
        <v>28</v>
      </c>
      <c r="F45" s="58">
        <v>5</v>
      </c>
      <c r="G45" s="71"/>
      <c r="H45" s="71"/>
      <c r="I45" s="71"/>
      <c r="J45" s="78"/>
      <c r="K45" s="71"/>
    </row>
    <row r="46" ht="17.1" customHeight="1" spans="1:11">
      <c r="A46" s="58">
        <v>6</v>
      </c>
      <c r="B46" s="58" t="s">
        <v>25</v>
      </c>
      <c r="C46" s="58"/>
      <c r="D46" s="58"/>
      <c r="E46" s="58">
        <v>28</v>
      </c>
      <c r="F46" s="58">
        <v>6</v>
      </c>
      <c r="G46" s="71"/>
      <c r="H46" s="71"/>
      <c r="I46" s="71"/>
      <c r="J46" s="78"/>
      <c r="K46" s="71"/>
    </row>
    <row r="47" ht="17.1" customHeight="1" spans="1:6">
      <c r="A47" s="58">
        <v>7</v>
      </c>
      <c r="B47" s="58" t="s">
        <v>70</v>
      </c>
      <c r="C47" s="58"/>
      <c r="D47" s="58"/>
      <c r="E47" s="58">
        <v>24</v>
      </c>
      <c r="F47" s="58">
        <v>6</v>
      </c>
    </row>
    <row r="48" ht="17.1" customHeight="1"/>
    <row r="49" ht="17.1" customHeight="1"/>
  </sheetData>
  <mergeCells count="55">
    <mergeCell ref="A1:F1"/>
    <mergeCell ref="E3:F3"/>
    <mergeCell ref="E4:F4"/>
    <mergeCell ref="E5:F5"/>
    <mergeCell ref="E6:F6"/>
    <mergeCell ref="E7:F7"/>
    <mergeCell ref="E8:F8"/>
    <mergeCell ref="E9:F9"/>
    <mergeCell ref="E10:F10"/>
    <mergeCell ref="E15:F15"/>
    <mergeCell ref="E16:F16"/>
    <mergeCell ref="E17:F17"/>
    <mergeCell ref="E18:F18"/>
    <mergeCell ref="E19:F19"/>
    <mergeCell ref="E20:F20"/>
    <mergeCell ref="E29:F29"/>
    <mergeCell ref="E30:F30"/>
    <mergeCell ref="E31:F31"/>
    <mergeCell ref="E32:F32"/>
    <mergeCell ref="K32:L32"/>
    <mergeCell ref="E33:F33"/>
    <mergeCell ref="K33:L33"/>
    <mergeCell ref="E34:F34"/>
    <mergeCell ref="K34:L34"/>
    <mergeCell ref="E35:F35"/>
    <mergeCell ref="K35:L35"/>
    <mergeCell ref="E36:F36"/>
    <mergeCell ref="E37:F37"/>
    <mergeCell ref="E38:F38"/>
    <mergeCell ref="A39:F39"/>
    <mergeCell ref="B40:D40"/>
    <mergeCell ref="B41:D41"/>
    <mergeCell ref="B42:D42"/>
    <mergeCell ref="G42:I42"/>
    <mergeCell ref="B43:D43"/>
    <mergeCell ref="G43:I43"/>
    <mergeCell ref="B44:D44"/>
    <mergeCell ref="G44:I44"/>
    <mergeCell ref="B45:D45"/>
    <mergeCell ref="G45:I45"/>
    <mergeCell ref="B46:D46"/>
    <mergeCell ref="G46:I46"/>
    <mergeCell ref="B47:D47"/>
    <mergeCell ref="A3:A10"/>
    <mergeCell ref="A11:A14"/>
    <mergeCell ref="A15:A20"/>
    <mergeCell ref="A21:A26"/>
    <mergeCell ref="A29:A34"/>
    <mergeCell ref="A35:A38"/>
    <mergeCell ref="B3:B10"/>
    <mergeCell ref="B11:B14"/>
    <mergeCell ref="B15:B20"/>
    <mergeCell ref="B21:B26"/>
    <mergeCell ref="B29:B34"/>
    <mergeCell ref="B35:B38"/>
  </mergeCells>
  <pageMargins left="0.7" right="0.7" top="0.75" bottom="0.550694444444444" header="0.3" footer="0.3"/>
  <pageSetup paperSize="9" scale="60" fitToHeight="0" orientation="portrait" horizontalDpi="300" verticalDpi="3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8"/>
  <sheetViews>
    <sheetView topLeftCell="A20" workbookViewId="0">
      <selection activeCell="E36" sqref="E36"/>
    </sheetView>
  </sheetViews>
  <sheetFormatPr defaultColWidth="9" defaultRowHeight="14" outlineLevelCol="5"/>
  <cols>
    <col min="5" max="5" width="26.5" customWidth="1"/>
    <col min="6" max="6" width="21.8727272727273" customWidth="1"/>
  </cols>
  <sheetData>
    <row r="1" ht="50.1" customHeight="1" spans="1:6">
      <c r="A1" s="54" t="s">
        <v>246</v>
      </c>
      <c r="B1" s="56"/>
      <c r="C1" s="56"/>
      <c r="D1" s="56"/>
      <c r="E1" s="56"/>
      <c r="F1" s="56"/>
    </row>
    <row r="2" ht="20.1" customHeight="1" spans="1:6">
      <c r="A2" s="57" t="s">
        <v>51</v>
      </c>
      <c r="B2" s="57" t="s">
        <v>29</v>
      </c>
      <c r="C2" s="57" t="s">
        <v>52</v>
      </c>
      <c r="D2" s="57" t="s">
        <v>53</v>
      </c>
      <c r="E2" s="57" t="s">
        <v>54</v>
      </c>
      <c r="F2" s="57" t="s">
        <v>55</v>
      </c>
    </row>
    <row r="3" ht="20.1" customHeight="1" spans="1:6">
      <c r="A3" s="58">
        <v>1</v>
      </c>
      <c r="B3" s="58" t="s">
        <v>122</v>
      </c>
      <c r="C3" s="58" t="s">
        <v>57</v>
      </c>
      <c r="D3" s="59">
        <v>9</v>
      </c>
      <c r="E3" s="58" t="s">
        <v>24</v>
      </c>
      <c r="F3" s="60" t="s">
        <v>247</v>
      </c>
    </row>
    <row r="4" ht="20.1" customHeight="1" spans="1:6">
      <c r="A4" s="58"/>
      <c r="B4" s="58"/>
      <c r="C4" s="58" t="s">
        <v>59</v>
      </c>
      <c r="D4" s="59">
        <v>7</v>
      </c>
      <c r="E4" s="58" t="s">
        <v>26</v>
      </c>
      <c r="F4" s="60" t="s">
        <v>248</v>
      </c>
    </row>
    <row r="5" ht="20.1" customHeight="1" spans="1:6">
      <c r="A5" s="58"/>
      <c r="B5" s="58"/>
      <c r="C5" s="58" t="s">
        <v>61</v>
      </c>
      <c r="D5" s="61">
        <v>6</v>
      </c>
      <c r="E5" s="58" t="s">
        <v>23</v>
      </c>
      <c r="F5" s="60" t="s">
        <v>249</v>
      </c>
    </row>
    <row r="6" ht="20.1" customHeight="1" spans="1:6">
      <c r="A6" s="58"/>
      <c r="B6" s="58"/>
      <c r="C6" s="58" t="s">
        <v>63</v>
      </c>
      <c r="D6" s="61">
        <v>5</v>
      </c>
      <c r="E6" s="58" t="s">
        <v>70</v>
      </c>
      <c r="F6" s="60" t="s">
        <v>250</v>
      </c>
    </row>
    <row r="7" ht="20.1" customHeight="1" spans="1:6">
      <c r="A7" s="62">
        <v>2</v>
      </c>
      <c r="B7" s="62" t="s">
        <v>131</v>
      </c>
      <c r="C7" s="58" t="s">
        <v>57</v>
      </c>
      <c r="D7" s="59">
        <v>9</v>
      </c>
      <c r="E7" s="58" t="s">
        <v>23</v>
      </c>
      <c r="F7" s="60" t="s">
        <v>251</v>
      </c>
    </row>
    <row r="8" ht="20.1" customHeight="1" spans="1:6">
      <c r="A8" s="63"/>
      <c r="B8" s="63"/>
      <c r="C8" s="58" t="s">
        <v>59</v>
      </c>
      <c r="D8" s="59">
        <v>7</v>
      </c>
      <c r="E8" s="58" t="s">
        <v>23</v>
      </c>
      <c r="F8" s="60" t="s">
        <v>252</v>
      </c>
    </row>
    <row r="9" ht="20.1" customHeight="1" spans="1:6">
      <c r="A9" s="63"/>
      <c r="B9" s="63"/>
      <c r="C9" s="58" t="s">
        <v>61</v>
      </c>
      <c r="D9" s="61">
        <v>6</v>
      </c>
      <c r="E9" s="58" t="s">
        <v>25</v>
      </c>
      <c r="F9" s="60" t="s">
        <v>253</v>
      </c>
    </row>
    <row r="10" ht="20.1" customHeight="1" spans="1:6">
      <c r="A10" s="63"/>
      <c r="B10" s="63"/>
      <c r="C10" s="58" t="s">
        <v>63</v>
      </c>
      <c r="D10" s="61">
        <v>5</v>
      </c>
      <c r="E10" s="58" t="s">
        <v>22</v>
      </c>
      <c r="F10" s="60" t="s">
        <v>254</v>
      </c>
    </row>
    <row r="11" ht="20.1" customHeight="1" spans="1:6">
      <c r="A11" s="63"/>
      <c r="B11" s="63"/>
      <c r="C11" s="58" t="s">
        <v>72</v>
      </c>
      <c r="D11" s="59">
        <v>4</v>
      </c>
      <c r="E11" s="58" t="s">
        <v>22</v>
      </c>
      <c r="F11" s="60" t="s">
        <v>255</v>
      </c>
    </row>
    <row r="12" ht="20.1" customHeight="1" spans="1:6">
      <c r="A12" s="63"/>
      <c r="B12" s="63"/>
      <c r="C12" s="58" t="s">
        <v>74</v>
      </c>
      <c r="D12" s="59">
        <v>3</v>
      </c>
      <c r="E12" s="58" t="s">
        <v>26</v>
      </c>
      <c r="F12" s="60" t="s">
        <v>256</v>
      </c>
    </row>
    <row r="13" ht="20.1" customHeight="1" spans="1:6">
      <c r="A13" s="63"/>
      <c r="B13" s="63"/>
      <c r="C13" s="58" t="s">
        <v>76</v>
      </c>
      <c r="D13" s="59">
        <v>2</v>
      </c>
      <c r="E13" s="58" t="s">
        <v>70</v>
      </c>
      <c r="F13" s="60" t="s">
        <v>257</v>
      </c>
    </row>
    <row r="14" ht="20.1" customHeight="1" spans="1:6">
      <c r="A14" s="64"/>
      <c r="B14" s="64"/>
      <c r="C14" s="58" t="s">
        <v>78</v>
      </c>
      <c r="D14" s="59">
        <v>1</v>
      </c>
      <c r="E14" s="58" t="s">
        <v>24</v>
      </c>
      <c r="F14" s="60" t="s">
        <v>258</v>
      </c>
    </row>
    <row r="15" ht="20.1" customHeight="1" spans="1:6">
      <c r="A15" s="62">
        <v>3</v>
      </c>
      <c r="B15" s="62" t="s">
        <v>140</v>
      </c>
      <c r="C15" s="58" t="s">
        <v>57</v>
      </c>
      <c r="D15" s="59">
        <v>9</v>
      </c>
      <c r="E15" s="65" t="s">
        <v>24</v>
      </c>
      <c r="F15" s="66" t="s">
        <v>259</v>
      </c>
    </row>
    <row r="16" ht="20.1" customHeight="1" spans="1:6">
      <c r="A16" s="63"/>
      <c r="B16" s="63"/>
      <c r="C16" s="58" t="s">
        <v>59</v>
      </c>
      <c r="D16" s="59">
        <v>7</v>
      </c>
      <c r="E16" s="65" t="s">
        <v>27</v>
      </c>
      <c r="F16" s="65" t="s">
        <v>260</v>
      </c>
    </row>
    <row r="17" ht="20.1" customHeight="1" spans="1:6">
      <c r="A17" s="63"/>
      <c r="B17" s="63"/>
      <c r="C17" s="58" t="s">
        <v>61</v>
      </c>
      <c r="D17" s="61">
        <v>6</v>
      </c>
      <c r="E17" s="65" t="s">
        <v>26</v>
      </c>
      <c r="F17" s="65" t="s">
        <v>261</v>
      </c>
    </row>
    <row r="18" ht="20.1" customHeight="1" spans="1:6">
      <c r="A18" s="63"/>
      <c r="B18" s="63"/>
      <c r="C18" s="58" t="s">
        <v>63</v>
      </c>
      <c r="D18" s="61">
        <v>5</v>
      </c>
      <c r="E18" s="65" t="s">
        <v>23</v>
      </c>
      <c r="F18" s="65" t="s">
        <v>262</v>
      </c>
    </row>
    <row r="19" ht="20.1" customHeight="1" spans="1:6">
      <c r="A19" s="63"/>
      <c r="B19" s="63"/>
      <c r="C19" s="58" t="s">
        <v>72</v>
      </c>
      <c r="D19" s="59">
        <v>4</v>
      </c>
      <c r="E19" s="65" t="s">
        <v>70</v>
      </c>
      <c r="F19" s="65" t="s">
        <v>263</v>
      </c>
    </row>
    <row r="20" ht="20.1" customHeight="1" spans="1:6">
      <c r="A20" s="62">
        <v>4</v>
      </c>
      <c r="B20" s="62" t="s">
        <v>149</v>
      </c>
      <c r="C20" s="58" t="s">
        <v>57</v>
      </c>
      <c r="D20" s="59">
        <v>9</v>
      </c>
      <c r="E20" s="65" t="s">
        <v>22</v>
      </c>
      <c r="F20" s="65" t="s">
        <v>264</v>
      </c>
    </row>
    <row r="21" ht="20.1" customHeight="1" spans="1:6">
      <c r="A21" s="63"/>
      <c r="B21" s="63"/>
      <c r="C21" s="58" t="s">
        <v>59</v>
      </c>
      <c r="D21" s="59">
        <v>7</v>
      </c>
      <c r="E21" s="65" t="s">
        <v>70</v>
      </c>
      <c r="F21" s="65" t="s">
        <v>265</v>
      </c>
    </row>
    <row r="22" ht="20.1" customHeight="1" spans="1:6">
      <c r="A22" s="63"/>
      <c r="B22" s="63"/>
      <c r="C22" s="58" t="s">
        <v>61</v>
      </c>
      <c r="D22" s="61">
        <v>6</v>
      </c>
      <c r="E22" s="65" t="s">
        <v>26</v>
      </c>
      <c r="F22" s="65" t="s">
        <v>266</v>
      </c>
    </row>
    <row r="23" ht="20.1" customHeight="1" spans="1:6">
      <c r="A23" s="63"/>
      <c r="B23" s="63"/>
      <c r="C23" s="58" t="s">
        <v>63</v>
      </c>
      <c r="D23" s="61">
        <v>5</v>
      </c>
      <c r="E23" s="65" t="s">
        <v>24</v>
      </c>
      <c r="F23" s="65" t="s">
        <v>267</v>
      </c>
    </row>
    <row r="24" ht="15" spans="1:6">
      <c r="A24" s="63"/>
      <c r="B24" s="63"/>
      <c r="C24" s="58" t="s">
        <v>72</v>
      </c>
      <c r="D24" s="59">
        <v>4</v>
      </c>
      <c r="E24" s="65" t="s">
        <v>70</v>
      </c>
      <c r="F24" s="65" t="s">
        <v>268</v>
      </c>
    </row>
    <row r="25" ht="15" spans="1:6">
      <c r="A25" s="63"/>
      <c r="B25" s="63"/>
      <c r="C25" s="58" t="s">
        <v>74</v>
      </c>
      <c r="D25" s="59">
        <v>3</v>
      </c>
      <c r="E25" s="65" t="s">
        <v>26</v>
      </c>
      <c r="F25" s="66" t="s">
        <v>269</v>
      </c>
    </row>
    <row r="26" ht="15" spans="1:6">
      <c r="A26" s="63"/>
      <c r="B26" s="63"/>
      <c r="C26" s="58" t="s">
        <v>76</v>
      </c>
      <c r="D26" s="59">
        <v>2</v>
      </c>
      <c r="E26" s="65" t="s">
        <v>27</v>
      </c>
      <c r="F26" s="65" t="s">
        <v>270</v>
      </c>
    </row>
    <row r="27" ht="15" spans="1:6">
      <c r="A27" s="62">
        <v>5</v>
      </c>
      <c r="B27" s="62" t="s">
        <v>158</v>
      </c>
      <c r="C27" s="58" t="s">
        <v>57</v>
      </c>
      <c r="D27" s="59">
        <v>9</v>
      </c>
      <c r="E27" s="65" t="s">
        <v>23</v>
      </c>
      <c r="F27" s="65" t="s">
        <v>271</v>
      </c>
    </row>
    <row r="28" ht="15" spans="1:6">
      <c r="A28" s="63"/>
      <c r="B28" s="63"/>
      <c r="C28" s="58" t="s">
        <v>59</v>
      </c>
      <c r="D28" s="59">
        <v>7</v>
      </c>
      <c r="E28" s="65" t="s">
        <v>70</v>
      </c>
      <c r="F28" s="65" t="s">
        <v>272</v>
      </c>
    </row>
    <row r="29" ht="15" spans="1:6">
      <c r="A29" s="63"/>
      <c r="B29" s="63"/>
      <c r="C29" s="58" t="s">
        <v>61</v>
      </c>
      <c r="D29" s="61">
        <v>6</v>
      </c>
      <c r="E29" s="65" t="s">
        <v>24</v>
      </c>
      <c r="F29" s="65" t="s">
        <v>273</v>
      </c>
    </row>
    <row r="30" ht="15" spans="1:6">
      <c r="A30" s="63"/>
      <c r="B30" s="63"/>
      <c r="C30" s="58" t="s">
        <v>63</v>
      </c>
      <c r="D30" s="61">
        <v>5</v>
      </c>
      <c r="E30" s="65" t="s">
        <v>26</v>
      </c>
      <c r="F30" s="65" t="s">
        <v>274</v>
      </c>
    </row>
    <row r="31" ht="15" spans="1:6">
      <c r="A31" s="62">
        <v>6</v>
      </c>
      <c r="B31" s="67" t="s">
        <v>275</v>
      </c>
      <c r="C31" s="58" t="s">
        <v>57</v>
      </c>
      <c r="D31" s="59">
        <v>18</v>
      </c>
      <c r="E31" s="68" t="s">
        <v>23</v>
      </c>
      <c r="F31" s="69"/>
    </row>
    <row r="32" ht="15" customHeight="1" spans="1:6">
      <c r="A32" s="63"/>
      <c r="B32" s="63"/>
      <c r="C32" s="58" t="s">
        <v>59</v>
      </c>
      <c r="D32" s="59">
        <v>14</v>
      </c>
      <c r="E32" s="68" t="s">
        <v>70</v>
      </c>
      <c r="F32" s="69"/>
    </row>
    <row r="33" ht="15" spans="1:6">
      <c r="A33" s="63"/>
      <c r="B33" s="63"/>
      <c r="C33" s="58" t="s">
        <v>61</v>
      </c>
      <c r="D33" s="59">
        <v>12</v>
      </c>
      <c r="E33" s="68" t="s">
        <v>26</v>
      </c>
      <c r="F33" s="69"/>
    </row>
    <row r="34" ht="15" spans="1:6">
      <c r="A34" s="70" t="s">
        <v>19</v>
      </c>
      <c r="B34" s="70"/>
      <c r="C34" s="70"/>
      <c r="D34" s="70"/>
      <c r="E34" s="70"/>
      <c r="F34" s="70"/>
    </row>
    <row r="35" ht="15" spans="1:6">
      <c r="A35" s="58" t="s">
        <v>51</v>
      </c>
      <c r="B35" s="58" t="s">
        <v>54</v>
      </c>
      <c r="C35" s="58"/>
      <c r="D35" s="58"/>
      <c r="E35" s="58" t="s">
        <v>53</v>
      </c>
      <c r="F35" s="58" t="s">
        <v>20</v>
      </c>
    </row>
    <row r="36" ht="15" spans="1:6">
      <c r="A36" s="58">
        <v>1</v>
      </c>
      <c r="B36" s="59" t="s">
        <v>23</v>
      </c>
      <c r="C36" s="59"/>
      <c r="D36" s="59"/>
      <c r="E36" s="59">
        <f>D5+D7+D8+D18+D27+D31</f>
        <v>54</v>
      </c>
      <c r="F36" s="58">
        <v>1</v>
      </c>
    </row>
    <row r="37" ht="15" spans="1:6">
      <c r="A37" s="58">
        <v>2</v>
      </c>
      <c r="B37" s="59" t="s">
        <v>70</v>
      </c>
      <c r="C37" s="59"/>
      <c r="D37" s="59"/>
      <c r="E37" s="59">
        <f>D6+D13+D19+D21+D24+D28+D32</f>
        <v>43</v>
      </c>
      <c r="F37" s="58">
        <v>2</v>
      </c>
    </row>
    <row r="38" ht="15" spans="1:6">
      <c r="A38" s="58">
        <v>3</v>
      </c>
      <c r="B38" s="59" t="s">
        <v>26</v>
      </c>
      <c r="C38" s="59"/>
      <c r="D38" s="59"/>
      <c r="E38" s="59">
        <f>D4+D12+D17+D22+D25+D30+D33</f>
        <v>42</v>
      </c>
      <c r="F38" s="58">
        <v>3</v>
      </c>
    </row>
    <row r="39" ht="15" spans="1:6">
      <c r="A39" s="58">
        <v>4</v>
      </c>
      <c r="B39" s="59" t="s">
        <v>24</v>
      </c>
      <c r="C39" s="59"/>
      <c r="D39" s="59"/>
      <c r="E39" s="59">
        <f>D3+D14+D15+D23+D29</f>
        <v>30</v>
      </c>
      <c r="F39" s="58">
        <v>4</v>
      </c>
    </row>
    <row r="40" ht="15" spans="1:6">
      <c r="A40" s="58">
        <v>5</v>
      </c>
      <c r="B40" s="59" t="s">
        <v>22</v>
      </c>
      <c r="C40" s="59"/>
      <c r="D40" s="59"/>
      <c r="E40" s="59">
        <f>D10+D11+D20</f>
        <v>18</v>
      </c>
      <c r="F40" s="58">
        <v>5</v>
      </c>
    </row>
    <row r="41" ht="15" spans="1:6">
      <c r="A41" s="58">
        <v>6</v>
      </c>
      <c r="B41" s="59" t="s">
        <v>27</v>
      </c>
      <c r="C41" s="59"/>
      <c r="D41" s="59"/>
      <c r="E41" s="59">
        <f>D26+D16</f>
        <v>9</v>
      </c>
      <c r="F41" s="58">
        <v>6</v>
      </c>
    </row>
    <row r="42" ht="15" spans="1:6">
      <c r="A42" s="58">
        <v>7</v>
      </c>
      <c r="B42" s="59" t="s">
        <v>25</v>
      </c>
      <c r="C42" s="59"/>
      <c r="D42" s="59"/>
      <c r="E42" s="59">
        <f>D9</f>
        <v>6</v>
      </c>
      <c r="F42" s="58">
        <v>7</v>
      </c>
    </row>
    <row r="45" ht="15" spans="4:6">
      <c r="D45" s="71"/>
      <c r="E45" s="71"/>
      <c r="F45" s="71"/>
    </row>
    <row r="46" ht="15" spans="4:6">
      <c r="D46" s="71"/>
      <c r="E46" s="71"/>
      <c r="F46" s="71"/>
    </row>
    <row r="47" ht="15" spans="4:6">
      <c r="D47" s="71"/>
      <c r="E47" s="71"/>
      <c r="F47" s="71"/>
    </row>
    <row r="48" ht="15" spans="4:6">
      <c r="D48" s="71"/>
      <c r="E48" s="71"/>
      <c r="F48" s="71"/>
    </row>
  </sheetData>
  <mergeCells count="29">
    <mergeCell ref="A1:F1"/>
    <mergeCell ref="E31:F31"/>
    <mergeCell ref="E32:F32"/>
    <mergeCell ref="E33:F33"/>
    <mergeCell ref="A34:F34"/>
    <mergeCell ref="B35:D35"/>
    <mergeCell ref="B36:D36"/>
    <mergeCell ref="B37:D37"/>
    <mergeCell ref="B38:D38"/>
    <mergeCell ref="B39:D39"/>
    <mergeCell ref="B40:D40"/>
    <mergeCell ref="B41:D41"/>
    <mergeCell ref="B42:D42"/>
    <mergeCell ref="D45:F45"/>
    <mergeCell ref="D46:F46"/>
    <mergeCell ref="D47:F47"/>
    <mergeCell ref="D48:F48"/>
    <mergeCell ref="A3:A6"/>
    <mergeCell ref="A7:A14"/>
    <mergeCell ref="A15:A18"/>
    <mergeCell ref="A20:A25"/>
    <mergeCell ref="A27:A30"/>
    <mergeCell ref="A31:A33"/>
    <mergeCell ref="B3:B6"/>
    <mergeCell ref="B7:B14"/>
    <mergeCell ref="B15:B18"/>
    <mergeCell ref="B20:B25"/>
    <mergeCell ref="B27:B30"/>
    <mergeCell ref="B31:B33"/>
  </mergeCells>
  <pageMargins left="0.7" right="0.7" top="0.75" bottom="0.75" header="0.3" footer="0.3"/>
  <pageSetup paperSize="9" fitToHeight="0" orientation="portrait" horizontalDpi="300" verticalDpi="3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E26" sqref="E26"/>
    </sheetView>
  </sheetViews>
  <sheetFormatPr defaultColWidth="9" defaultRowHeight="14" outlineLevelCol="5"/>
  <cols>
    <col min="2" max="2" width="32.5" customWidth="1"/>
    <col min="3" max="3" width="10.6272727272727" customWidth="1"/>
    <col min="4" max="4" width="8.37272727272727" customWidth="1"/>
    <col min="5" max="5" width="15.6272727272727" customWidth="1"/>
    <col min="6" max="6" width="10.6272727272727" customWidth="1"/>
  </cols>
  <sheetData>
    <row r="1" ht="50.1" customHeight="1" spans="1:6">
      <c r="A1" s="54" t="s">
        <v>276</v>
      </c>
      <c r="B1" s="54"/>
      <c r="C1" s="54"/>
      <c r="D1" s="54"/>
      <c r="E1" s="54"/>
      <c r="F1" s="54"/>
    </row>
    <row r="2" ht="35.1" customHeight="1" spans="1:6">
      <c r="A2" s="51" t="s">
        <v>51</v>
      </c>
      <c r="B2" s="51" t="s">
        <v>54</v>
      </c>
      <c r="C2" s="51"/>
      <c r="D2" s="51"/>
      <c r="E2" s="53" t="s">
        <v>52</v>
      </c>
      <c r="F2" s="53" t="s">
        <v>53</v>
      </c>
    </row>
    <row r="3" ht="35.1" customHeight="1" spans="1:6">
      <c r="A3" s="55">
        <v>1</v>
      </c>
      <c r="B3" s="52" t="s">
        <v>25</v>
      </c>
      <c r="C3" s="52"/>
      <c r="D3" s="52"/>
      <c r="E3" s="53" t="s">
        <v>57</v>
      </c>
      <c r="F3" s="53">
        <v>72</v>
      </c>
    </row>
    <row r="4" ht="35.1" customHeight="1" spans="1:6">
      <c r="A4" s="55">
        <v>2</v>
      </c>
      <c r="B4" s="52" t="s">
        <v>22</v>
      </c>
      <c r="C4" s="52"/>
      <c r="D4" s="52"/>
      <c r="E4" s="53" t="s">
        <v>59</v>
      </c>
      <c r="F4" s="53">
        <v>56</v>
      </c>
    </row>
    <row r="5" ht="35.1" customHeight="1" spans="1:6">
      <c r="A5" s="55">
        <v>3</v>
      </c>
      <c r="B5" s="52" t="s">
        <v>23</v>
      </c>
      <c r="C5" s="52"/>
      <c r="D5" s="52"/>
      <c r="E5" s="53" t="s">
        <v>61</v>
      </c>
      <c r="F5" s="53">
        <v>48</v>
      </c>
    </row>
    <row r="6" ht="35.1" customHeight="1" spans="1:6">
      <c r="A6" s="55">
        <v>4</v>
      </c>
      <c r="B6" s="52" t="s">
        <v>24</v>
      </c>
      <c r="C6" s="52"/>
      <c r="D6" s="52"/>
      <c r="E6" s="53" t="s">
        <v>63</v>
      </c>
      <c r="F6" s="53">
        <v>40</v>
      </c>
    </row>
    <row r="7" ht="35.1" customHeight="1" spans="1:6">
      <c r="A7" s="55">
        <v>5</v>
      </c>
      <c r="B7" s="52" t="s">
        <v>26</v>
      </c>
      <c r="C7" s="52"/>
      <c r="D7" s="52"/>
      <c r="E7" s="53" t="s">
        <v>72</v>
      </c>
      <c r="F7" s="53">
        <v>32</v>
      </c>
    </row>
    <row r="8" ht="35.1" customHeight="1" spans="1:6">
      <c r="A8" s="55">
        <v>6</v>
      </c>
      <c r="B8" s="52" t="s">
        <v>27</v>
      </c>
      <c r="C8" s="52"/>
      <c r="D8" s="52"/>
      <c r="E8" s="53" t="s">
        <v>74</v>
      </c>
      <c r="F8" s="53">
        <v>24</v>
      </c>
    </row>
    <row r="9" ht="35.1" customHeight="1" spans="1:6">
      <c r="A9" s="55">
        <v>7</v>
      </c>
      <c r="B9" s="52" t="s">
        <v>70</v>
      </c>
      <c r="C9" s="52"/>
      <c r="D9" s="52"/>
      <c r="E9" s="53" t="s">
        <v>76</v>
      </c>
      <c r="F9" s="53">
        <v>16</v>
      </c>
    </row>
    <row r="10" ht="23" spans="2:6">
      <c r="B10" s="9"/>
      <c r="C10" s="9"/>
      <c r="D10" s="9"/>
      <c r="E10" s="9"/>
      <c r="F10" s="9"/>
    </row>
  </sheetData>
  <sortState ref="B4:F11">
    <sortCondition ref="F4:F11" descending="1"/>
  </sortState>
  <mergeCells count="9">
    <mergeCell ref="A1:F1"/>
    <mergeCell ref="B2:D2"/>
    <mergeCell ref="B3:D3"/>
    <mergeCell ref="B4:D4"/>
    <mergeCell ref="B5:D5"/>
    <mergeCell ref="B6:D6"/>
    <mergeCell ref="B7:D7"/>
    <mergeCell ref="B8:D8"/>
    <mergeCell ref="B9:D9"/>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K7" sqref="K7"/>
    </sheetView>
  </sheetViews>
  <sheetFormatPr defaultColWidth="9" defaultRowHeight="14" outlineLevelCol="5"/>
  <cols>
    <col min="4" max="4" width="13.1818181818182" customWidth="1"/>
    <col min="5" max="5" width="19.6272727272727" customWidth="1"/>
    <col min="6" max="6" width="23.3727272727273" customWidth="1"/>
  </cols>
  <sheetData>
    <row r="1" ht="53" customHeight="1" spans="1:6">
      <c r="A1" s="48" t="s">
        <v>277</v>
      </c>
      <c r="B1" s="48"/>
      <c r="C1" s="48"/>
      <c r="D1" s="48"/>
      <c r="E1" s="48"/>
      <c r="F1" s="48"/>
    </row>
    <row r="2" ht="25" customHeight="1" spans="1:6">
      <c r="A2" s="49" t="s">
        <v>51</v>
      </c>
      <c r="B2" s="49" t="s">
        <v>54</v>
      </c>
      <c r="C2" s="49"/>
      <c r="D2" s="49"/>
      <c r="E2" s="50" t="s">
        <v>52</v>
      </c>
      <c r="F2" s="50" t="s">
        <v>53</v>
      </c>
    </row>
    <row r="3" ht="25" customHeight="1" spans="1:6">
      <c r="A3" s="51">
        <v>1</v>
      </c>
      <c r="B3" s="52" t="s">
        <v>99</v>
      </c>
      <c r="C3" s="52"/>
      <c r="D3" s="52"/>
      <c r="E3" s="53" t="s">
        <v>57</v>
      </c>
      <c r="F3" s="53">
        <v>72.5</v>
      </c>
    </row>
    <row r="4" ht="25" customHeight="1" spans="1:6">
      <c r="A4" s="51">
        <v>2</v>
      </c>
      <c r="B4" s="52" t="s">
        <v>97</v>
      </c>
      <c r="C4" s="52"/>
      <c r="D4" s="52"/>
      <c r="E4" s="53" t="s">
        <v>59</v>
      </c>
      <c r="F4" s="53">
        <v>67.5</v>
      </c>
    </row>
    <row r="5" ht="25" customHeight="1" spans="1:6">
      <c r="A5" s="51">
        <v>3</v>
      </c>
      <c r="B5" s="52" t="s">
        <v>95</v>
      </c>
      <c r="C5" s="52"/>
      <c r="D5" s="52"/>
      <c r="E5" s="53" t="s">
        <v>59</v>
      </c>
      <c r="F5" s="53">
        <v>67.5</v>
      </c>
    </row>
    <row r="6" ht="25" customHeight="1" spans="1:6">
      <c r="A6" s="51">
        <v>4</v>
      </c>
      <c r="B6" s="52" t="s">
        <v>96</v>
      </c>
      <c r="C6" s="52"/>
      <c r="D6" s="52"/>
      <c r="E6" s="53" t="s">
        <v>63</v>
      </c>
      <c r="F6" s="53">
        <v>49</v>
      </c>
    </row>
    <row r="7" ht="25" customHeight="1" spans="1:6">
      <c r="A7" s="51">
        <v>5</v>
      </c>
      <c r="B7" s="52" t="s">
        <v>100</v>
      </c>
      <c r="C7" s="52"/>
      <c r="D7" s="52"/>
      <c r="E7" s="53" t="s">
        <v>72</v>
      </c>
      <c r="F7" s="53">
        <v>43</v>
      </c>
    </row>
    <row r="8" ht="25" customHeight="1" spans="1:6">
      <c r="A8" s="51">
        <v>6</v>
      </c>
      <c r="B8" s="52" t="s">
        <v>25</v>
      </c>
      <c r="C8" s="52"/>
      <c r="D8" s="52"/>
      <c r="E8" s="53" t="s">
        <v>74</v>
      </c>
      <c r="F8" s="53">
        <v>34</v>
      </c>
    </row>
    <row r="9" ht="25" customHeight="1" spans="1:6">
      <c r="A9" s="51">
        <v>7</v>
      </c>
      <c r="B9" s="52" t="s">
        <v>98</v>
      </c>
      <c r="C9" s="52"/>
      <c r="D9" s="52"/>
      <c r="E9" s="53" t="s">
        <v>76</v>
      </c>
      <c r="F9" s="53">
        <v>29</v>
      </c>
    </row>
    <row r="10" ht="25" customHeight="1" spans="1:6">
      <c r="A10" s="51">
        <v>8</v>
      </c>
      <c r="B10" s="52" t="s">
        <v>93</v>
      </c>
      <c r="C10" s="52"/>
      <c r="D10" s="52"/>
      <c r="E10" s="53" t="s">
        <v>78</v>
      </c>
      <c r="F10" s="53">
        <v>27.5</v>
      </c>
    </row>
  </sheetData>
  <mergeCells count="10">
    <mergeCell ref="A1:F1"/>
    <mergeCell ref="B2:D2"/>
    <mergeCell ref="B3:D3"/>
    <mergeCell ref="B4:D4"/>
    <mergeCell ref="B5:D5"/>
    <mergeCell ref="B6:D6"/>
    <mergeCell ref="B7:D7"/>
    <mergeCell ref="B8:D8"/>
    <mergeCell ref="B9:D9"/>
    <mergeCell ref="B10:D10"/>
  </mergeCells>
  <pageMargins left="0.75" right="0.75" top="1" bottom="1" header="0.5" footer="0.5"/>
  <pageSetup paperSize="1"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8"/>
  <sheetViews>
    <sheetView topLeftCell="A189" workbookViewId="0">
      <selection activeCell="I199" sqref="I199"/>
    </sheetView>
  </sheetViews>
  <sheetFormatPr defaultColWidth="9.12727272727273" defaultRowHeight="14"/>
  <cols>
    <col min="1" max="1" width="14" style="28" customWidth="1"/>
    <col min="2" max="2" width="5.63636363636364" style="28" customWidth="1"/>
    <col min="3" max="3" width="9.62727272727273" style="28" customWidth="1"/>
    <col min="4" max="4" width="5.63636363636364" style="28" customWidth="1"/>
    <col min="5" max="5" width="37.0909090909091" style="29" customWidth="1"/>
    <col min="6" max="6" width="20.6272727272727" style="29" customWidth="1"/>
    <col min="7" max="7" width="7.13636363636364" style="28" customWidth="1"/>
    <col min="8" max="16384" width="9.12727272727273" style="30"/>
  </cols>
  <sheetData>
    <row r="1" ht="39.6" customHeight="1" spans="1:12">
      <c r="A1" s="31" t="s">
        <v>278</v>
      </c>
      <c r="B1" s="31"/>
      <c r="C1" s="31"/>
      <c r="D1" s="31"/>
      <c r="E1" s="31"/>
      <c r="F1" s="31"/>
      <c r="G1" s="31"/>
      <c r="H1" s="32"/>
      <c r="I1" s="32"/>
      <c r="J1" s="32"/>
      <c r="K1" s="32"/>
      <c r="L1" s="32"/>
    </row>
    <row r="2" s="27" customFormat="1" ht="30" customHeight="1" spans="1:7">
      <c r="A2" s="33" t="s">
        <v>279</v>
      </c>
      <c r="B2" s="33" t="s">
        <v>51</v>
      </c>
      <c r="C2" s="33" t="s">
        <v>280</v>
      </c>
      <c r="D2" s="33" t="s">
        <v>30</v>
      </c>
      <c r="E2" s="33" t="s">
        <v>29</v>
      </c>
      <c r="F2" s="33" t="s">
        <v>281</v>
      </c>
      <c r="G2" s="33" t="s">
        <v>282</v>
      </c>
    </row>
    <row r="3" s="27" customFormat="1" ht="30" customHeight="1" spans="1:7">
      <c r="A3" s="34" t="s">
        <v>24</v>
      </c>
      <c r="B3" s="35">
        <v>1</v>
      </c>
      <c r="C3" s="36" t="s">
        <v>283</v>
      </c>
      <c r="D3" s="36" t="s">
        <v>42</v>
      </c>
      <c r="E3" s="36" t="s">
        <v>284</v>
      </c>
      <c r="F3" s="36" t="s">
        <v>285</v>
      </c>
      <c r="G3" s="36">
        <v>7</v>
      </c>
    </row>
    <row r="4" s="27" customFormat="1" ht="30" customHeight="1" spans="1:7">
      <c r="A4" s="34"/>
      <c r="B4" s="35">
        <v>2</v>
      </c>
      <c r="C4" s="36" t="s">
        <v>286</v>
      </c>
      <c r="D4" s="36" t="s">
        <v>41</v>
      </c>
      <c r="E4" s="36" t="s">
        <v>284</v>
      </c>
      <c r="F4" s="36" t="s">
        <v>285</v>
      </c>
      <c r="G4" s="36">
        <v>7</v>
      </c>
    </row>
    <row r="5" s="27" customFormat="1" ht="30" customHeight="1" spans="1:7">
      <c r="A5" s="34"/>
      <c r="B5" s="35">
        <v>3</v>
      </c>
      <c r="C5" s="36" t="s">
        <v>157</v>
      </c>
      <c r="D5" s="36" t="s">
        <v>42</v>
      </c>
      <c r="E5" s="36" t="s">
        <v>287</v>
      </c>
      <c r="F5" s="36" t="s">
        <v>288</v>
      </c>
      <c r="G5" s="36">
        <v>5</v>
      </c>
    </row>
    <row r="6" s="27" customFormat="1" ht="30" customHeight="1" spans="1:7">
      <c r="A6" s="34"/>
      <c r="B6" s="35">
        <v>4</v>
      </c>
      <c r="C6" s="36" t="s">
        <v>289</v>
      </c>
      <c r="D6" s="36" t="s">
        <v>42</v>
      </c>
      <c r="E6" s="36" t="s">
        <v>290</v>
      </c>
      <c r="F6" s="36" t="s">
        <v>291</v>
      </c>
      <c r="G6" s="36">
        <v>7</v>
      </c>
    </row>
    <row r="7" s="27" customFormat="1" ht="30" customHeight="1" spans="1:7">
      <c r="A7" s="34"/>
      <c r="B7" s="35">
        <v>5</v>
      </c>
      <c r="C7" s="36" t="s">
        <v>82</v>
      </c>
      <c r="D7" s="36" t="s">
        <v>41</v>
      </c>
      <c r="E7" s="36" t="s">
        <v>292</v>
      </c>
      <c r="F7" s="36" t="s">
        <v>293</v>
      </c>
      <c r="G7" s="36">
        <v>5</v>
      </c>
    </row>
    <row r="8" s="27" customFormat="1" ht="30" customHeight="1" spans="1:7">
      <c r="A8" s="34"/>
      <c r="B8" s="35">
        <v>6</v>
      </c>
      <c r="C8" s="36" t="s">
        <v>82</v>
      </c>
      <c r="D8" s="36" t="s">
        <v>41</v>
      </c>
      <c r="E8" s="36" t="s">
        <v>292</v>
      </c>
      <c r="F8" s="36" t="s">
        <v>294</v>
      </c>
      <c r="G8" s="36">
        <v>2</v>
      </c>
    </row>
    <row r="9" s="27" customFormat="1" ht="30" customHeight="1" spans="1:7">
      <c r="A9" s="34"/>
      <c r="B9" s="35">
        <v>7</v>
      </c>
      <c r="C9" s="36" t="s">
        <v>289</v>
      </c>
      <c r="D9" s="36" t="s">
        <v>42</v>
      </c>
      <c r="E9" s="36" t="s">
        <v>295</v>
      </c>
      <c r="F9" s="36" t="s">
        <v>296</v>
      </c>
      <c r="G9" s="36">
        <v>4</v>
      </c>
    </row>
    <row r="10" s="27" customFormat="1" ht="30" customHeight="1" spans="1:7">
      <c r="A10" s="34"/>
      <c r="B10" s="35">
        <v>8</v>
      </c>
      <c r="C10" s="36" t="s">
        <v>289</v>
      </c>
      <c r="D10" s="36" t="s">
        <v>42</v>
      </c>
      <c r="E10" s="36" t="s">
        <v>295</v>
      </c>
      <c r="F10" s="36" t="s">
        <v>297</v>
      </c>
      <c r="G10" s="36">
        <v>6</v>
      </c>
    </row>
    <row r="11" s="27" customFormat="1" ht="30" customHeight="1" spans="1:7">
      <c r="A11" s="34"/>
      <c r="B11" s="35">
        <v>9</v>
      </c>
      <c r="C11" s="36" t="s">
        <v>289</v>
      </c>
      <c r="D11" s="36" t="s">
        <v>42</v>
      </c>
      <c r="E11" s="36" t="s">
        <v>295</v>
      </c>
      <c r="F11" s="36" t="s">
        <v>298</v>
      </c>
      <c r="G11" s="36">
        <v>7</v>
      </c>
    </row>
    <row r="12" s="27" customFormat="1" ht="30" customHeight="1" spans="1:7">
      <c r="A12" s="34"/>
      <c r="B12" s="35">
        <v>10</v>
      </c>
      <c r="C12" s="36" t="s">
        <v>299</v>
      </c>
      <c r="D12" s="36" t="s">
        <v>42</v>
      </c>
      <c r="E12" s="36" t="s">
        <v>295</v>
      </c>
      <c r="F12" s="36" t="s">
        <v>297</v>
      </c>
      <c r="G12" s="36">
        <v>6</v>
      </c>
    </row>
    <row r="13" s="27" customFormat="1" ht="30" customHeight="1" spans="1:7">
      <c r="A13" s="34"/>
      <c r="B13" s="35">
        <v>11</v>
      </c>
      <c r="C13" s="36" t="s">
        <v>299</v>
      </c>
      <c r="D13" s="36" t="s">
        <v>42</v>
      </c>
      <c r="E13" s="36" t="s">
        <v>295</v>
      </c>
      <c r="F13" s="36" t="s">
        <v>298</v>
      </c>
      <c r="G13" s="36">
        <v>7</v>
      </c>
    </row>
    <row r="14" s="27" customFormat="1" ht="30" customHeight="1" spans="1:7">
      <c r="A14" s="34"/>
      <c r="B14" s="35">
        <v>12</v>
      </c>
      <c r="C14" s="36" t="s">
        <v>299</v>
      </c>
      <c r="D14" s="36" t="s">
        <v>42</v>
      </c>
      <c r="E14" s="36" t="s">
        <v>295</v>
      </c>
      <c r="F14" s="36" t="s">
        <v>300</v>
      </c>
      <c r="G14" s="36">
        <v>2</v>
      </c>
    </row>
    <row r="15" s="27" customFormat="1" ht="30" customHeight="1" spans="1:7">
      <c r="A15" s="34"/>
      <c r="B15" s="35">
        <v>13</v>
      </c>
      <c r="C15" s="37" t="s">
        <v>299</v>
      </c>
      <c r="D15" s="36" t="s">
        <v>42</v>
      </c>
      <c r="E15" s="36" t="s">
        <v>295</v>
      </c>
      <c r="F15" s="36" t="s">
        <v>301</v>
      </c>
      <c r="G15" s="36">
        <v>1</v>
      </c>
    </row>
    <row r="16" s="27" customFormat="1" ht="30" customHeight="1" spans="1:7">
      <c r="A16" s="34"/>
      <c r="B16" s="35">
        <v>14</v>
      </c>
      <c r="C16" s="36" t="s">
        <v>302</v>
      </c>
      <c r="D16" s="36" t="s">
        <v>41</v>
      </c>
      <c r="E16" s="36" t="s">
        <v>303</v>
      </c>
      <c r="F16" s="36" t="s">
        <v>304</v>
      </c>
      <c r="G16" s="36">
        <v>3</v>
      </c>
    </row>
    <row r="17" s="27" customFormat="1" ht="30" customHeight="1" spans="1:7">
      <c r="A17" s="34"/>
      <c r="B17" s="35">
        <v>15</v>
      </c>
      <c r="C17" s="36" t="s">
        <v>302</v>
      </c>
      <c r="D17" s="36" t="s">
        <v>41</v>
      </c>
      <c r="E17" s="36" t="s">
        <v>303</v>
      </c>
      <c r="F17" s="36" t="s">
        <v>305</v>
      </c>
      <c r="G17" s="36">
        <v>8</v>
      </c>
    </row>
    <row r="18" s="27" customFormat="1" ht="30" customHeight="1" spans="1:7">
      <c r="A18" s="34"/>
      <c r="B18" s="35">
        <v>16</v>
      </c>
      <c r="C18" s="37" t="s">
        <v>306</v>
      </c>
      <c r="D18" s="36" t="s">
        <v>42</v>
      </c>
      <c r="E18" s="36" t="s">
        <v>307</v>
      </c>
      <c r="F18" s="36" t="s">
        <v>308</v>
      </c>
      <c r="G18" s="36">
        <v>2</v>
      </c>
    </row>
    <row r="19" s="27" customFormat="1" ht="30" customHeight="1" spans="1:7">
      <c r="A19" s="34"/>
      <c r="B19" s="35">
        <v>17</v>
      </c>
      <c r="C19" s="36" t="s">
        <v>306</v>
      </c>
      <c r="D19" s="36" t="s">
        <v>42</v>
      </c>
      <c r="E19" s="36" t="s">
        <v>309</v>
      </c>
      <c r="F19" s="36" t="s">
        <v>310</v>
      </c>
      <c r="G19" s="36">
        <v>6</v>
      </c>
    </row>
    <row r="20" s="27" customFormat="1" ht="30" customHeight="1" spans="1:7">
      <c r="A20" s="34"/>
      <c r="B20" s="35">
        <v>18</v>
      </c>
      <c r="C20" s="36" t="s">
        <v>311</v>
      </c>
      <c r="D20" s="36" t="s">
        <v>41</v>
      </c>
      <c r="E20" s="36" t="s">
        <v>312</v>
      </c>
      <c r="F20" s="36" t="s">
        <v>313</v>
      </c>
      <c r="G20" s="36">
        <v>5</v>
      </c>
    </row>
    <row r="21" s="27" customFormat="1" ht="30" customHeight="1" spans="1:7">
      <c r="A21" s="34"/>
      <c r="B21" s="35">
        <v>19</v>
      </c>
      <c r="C21" s="36" t="s">
        <v>314</v>
      </c>
      <c r="D21" s="36" t="s">
        <v>41</v>
      </c>
      <c r="E21" s="36" t="s">
        <v>312</v>
      </c>
      <c r="F21" s="36" t="s">
        <v>313</v>
      </c>
      <c r="G21" s="36">
        <v>5</v>
      </c>
    </row>
    <row r="22" s="27" customFormat="1" ht="30" customHeight="1" spans="1:7">
      <c r="A22" s="34"/>
      <c r="B22" s="35">
        <v>20</v>
      </c>
      <c r="C22" s="36" t="s">
        <v>286</v>
      </c>
      <c r="D22" s="36" t="s">
        <v>41</v>
      </c>
      <c r="E22" s="36" t="s">
        <v>315</v>
      </c>
      <c r="F22" s="36" t="s">
        <v>316</v>
      </c>
      <c r="G22" s="36">
        <v>9</v>
      </c>
    </row>
    <row r="23" s="27" customFormat="1" ht="30" customHeight="1" spans="1:7">
      <c r="A23" s="34"/>
      <c r="B23" s="35">
        <v>21</v>
      </c>
      <c r="C23" s="36" t="s">
        <v>317</v>
      </c>
      <c r="D23" s="36" t="s">
        <v>41</v>
      </c>
      <c r="E23" s="36" t="s">
        <v>303</v>
      </c>
      <c r="F23" s="36" t="s">
        <v>305</v>
      </c>
      <c r="G23" s="36">
        <v>7</v>
      </c>
    </row>
    <row r="24" s="27" customFormat="1" ht="30" customHeight="1" spans="1:7">
      <c r="A24" s="34"/>
      <c r="B24" s="35">
        <v>22</v>
      </c>
      <c r="C24" s="36" t="s">
        <v>317</v>
      </c>
      <c r="D24" s="36" t="s">
        <v>41</v>
      </c>
      <c r="E24" s="36" t="s">
        <v>303</v>
      </c>
      <c r="F24" s="36" t="s">
        <v>318</v>
      </c>
      <c r="G24" s="36">
        <v>4</v>
      </c>
    </row>
    <row r="25" s="27" customFormat="1" ht="30" customHeight="1" spans="1:7">
      <c r="A25" s="34"/>
      <c r="B25" s="35">
        <v>23</v>
      </c>
      <c r="C25" s="36" t="s">
        <v>319</v>
      </c>
      <c r="D25" s="36" t="s">
        <v>42</v>
      </c>
      <c r="E25" s="36" t="s">
        <v>320</v>
      </c>
      <c r="F25" s="36" t="s">
        <v>321</v>
      </c>
      <c r="G25" s="36">
        <v>5</v>
      </c>
    </row>
    <row r="26" s="27" customFormat="1" ht="30" customHeight="1" spans="1:7">
      <c r="A26" s="34"/>
      <c r="B26" s="35">
        <v>24</v>
      </c>
      <c r="C26" s="38" t="s">
        <v>19</v>
      </c>
      <c r="D26" s="38"/>
      <c r="E26" s="38">
        <f>SUM(G3:G25)</f>
        <v>120</v>
      </c>
      <c r="F26" s="38"/>
      <c r="G26" s="38"/>
    </row>
    <row r="27" s="27" customFormat="1" ht="30" customHeight="1" spans="1:7">
      <c r="A27" s="33" t="s">
        <v>279</v>
      </c>
      <c r="B27" s="33" t="s">
        <v>51</v>
      </c>
      <c r="C27" s="33" t="s">
        <v>280</v>
      </c>
      <c r="D27" s="33" t="s">
        <v>30</v>
      </c>
      <c r="E27" s="33" t="s">
        <v>29</v>
      </c>
      <c r="F27" s="33" t="s">
        <v>281</v>
      </c>
      <c r="G27" s="33" t="s">
        <v>282</v>
      </c>
    </row>
    <row r="28" s="27" customFormat="1" ht="30" customHeight="1" spans="1:7">
      <c r="A28" s="39" t="s">
        <v>25</v>
      </c>
      <c r="B28" s="35">
        <v>25</v>
      </c>
      <c r="C28" s="36" t="s">
        <v>150</v>
      </c>
      <c r="D28" s="36" t="s">
        <v>42</v>
      </c>
      <c r="E28" s="36" t="s">
        <v>287</v>
      </c>
      <c r="F28" s="36" t="s">
        <v>288</v>
      </c>
      <c r="G28" s="36">
        <v>5</v>
      </c>
    </row>
    <row r="29" s="27" customFormat="1" ht="30" customHeight="1" spans="1:7">
      <c r="A29" s="40"/>
      <c r="B29" s="35">
        <v>26</v>
      </c>
      <c r="C29" s="36" t="s">
        <v>69</v>
      </c>
      <c r="D29" s="36" t="s">
        <v>42</v>
      </c>
      <c r="E29" s="36" t="s">
        <v>292</v>
      </c>
      <c r="F29" s="36" t="s">
        <v>322</v>
      </c>
      <c r="G29" s="36">
        <v>1</v>
      </c>
    </row>
    <row r="30" s="27" customFormat="1" ht="30" customHeight="1" spans="1:7">
      <c r="A30" s="40"/>
      <c r="B30" s="35">
        <v>27</v>
      </c>
      <c r="C30" s="36" t="s">
        <v>69</v>
      </c>
      <c r="D30" s="36" t="s">
        <v>42</v>
      </c>
      <c r="E30" s="36" t="s">
        <v>292</v>
      </c>
      <c r="F30" s="36" t="s">
        <v>323</v>
      </c>
      <c r="G30" s="36">
        <v>5</v>
      </c>
    </row>
    <row r="31" s="27" customFormat="1" ht="30" customHeight="1" spans="1:7">
      <c r="A31" s="40"/>
      <c r="B31" s="35">
        <v>28</v>
      </c>
      <c r="C31" s="36" t="s">
        <v>324</v>
      </c>
      <c r="D31" s="36" t="s">
        <v>41</v>
      </c>
      <c r="E31" s="36" t="s">
        <v>325</v>
      </c>
      <c r="F31" s="36" t="s">
        <v>326</v>
      </c>
      <c r="G31" s="36">
        <v>9</v>
      </c>
    </row>
    <row r="32" s="27" customFormat="1" ht="30" customHeight="1" spans="1:7">
      <c r="A32" s="40"/>
      <c r="B32" s="35">
        <v>29</v>
      </c>
      <c r="C32" s="36" t="s">
        <v>324</v>
      </c>
      <c r="D32" s="36" t="s">
        <v>41</v>
      </c>
      <c r="E32" s="36" t="s">
        <v>325</v>
      </c>
      <c r="F32" s="36" t="s">
        <v>327</v>
      </c>
      <c r="G32" s="36">
        <v>6</v>
      </c>
    </row>
    <row r="33" s="27" customFormat="1" ht="30" customHeight="1" spans="1:7">
      <c r="A33" s="40"/>
      <c r="B33" s="35">
        <v>30</v>
      </c>
      <c r="C33" s="36" t="s">
        <v>324</v>
      </c>
      <c r="D33" s="36" t="s">
        <v>41</v>
      </c>
      <c r="E33" s="36" t="s">
        <v>325</v>
      </c>
      <c r="F33" s="36" t="s">
        <v>328</v>
      </c>
      <c r="G33" s="36">
        <v>6</v>
      </c>
    </row>
    <row r="34" s="27" customFormat="1" ht="30" customHeight="1" spans="1:7">
      <c r="A34" s="40"/>
      <c r="B34" s="35">
        <v>31</v>
      </c>
      <c r="C34" s="36" t="s">
        <v>324</v>
      </c>
      <c r="D34" s="36" t="s">
        <v>41</v>
      </c>
      <c r="E34" s="36" t="s">
        <v>325</v>
      </c>
      <c r="F34" s="36" t="s">
        <v>329</v>
      </c>
      <c r="G34" s="36">
        <v>7</v>
      </c>
    </row>
    <row r="35" s="27" customFormat="1" ht="30" customHeight="1" spans="1:7">
      <c r="A35" s="40"/>
      <c r="B35" s="35">
        <v>32</v>
      </c>
      <c r="C35" s="36" t="s">
        <v>324</v>
      </c>
      <c r="D35" s="36" t="s">
        <v>41</v>
      </c>
      <c r="E35" s="36" t="s">
        <v>325</v>
      </c>
      <c r="F35" s="36" t="s">
        <v>330</v>
      </c>
      <c r="G35" s="36">
        <v>7</v>
      </c>
    </row>
    <row r="36" s="27" customFormat="1" ht="30" customHeight="1" spans="1:7">
      <c r="A36" s="40"/>
      <c r="B36" s="35">
        <v>33</v>
      </c>
      <c r="C36" s="36" t="s">
        <v>331</v>
      </c>
      <c r="D36" s="36" t="s">
        <v>41</v>
      </c>
      <c r="E36" s="36" t="s">
        <v>325</v>
      </c>
      <c r="F36" s="36" t="s">
        <v>326</v>
      </c>
      <c r="G36" s="36">
        <v>9</v>
      </c>
    </row>
    <row r="37" s="27" customFormat="1" ht="30" customHeight="1" spans="1:7">
      <c r="A37" s="40"/>
      <c r="B37" s="35">
        <v>34</v>
      </c>
      <c r="C37" s="36" t="s">
        <v>331</v>
      </c>
      <c r="D37" s="36" t="s">
        <v>41</v>
      </c>
      <c r="E37" s="36" t="s">
        <v>325</v>
      </c>
      <c r="F37" s="36" t="s">
        <v>327</v>
      </c>
      <c r="G37" s="36">
        <v>6</v>
      </c>
    </row>
    <row r="38" s="27" customFormat="1" ht="30" customHeight="1" spans="1:7">
      <c r="A38" s="40"/>
      <c r="B38" s="35">
        <v>35</v>
      </c>
      <c r="C38" s="36" t="s">
        <v>331</v>
      </c>
      <c r="D38" s="36" t="s">
        <v>41</v>
      </c>
      <c r="E38" s="36" t="s">
        <v>325</v>
      </c>
      <c r="F38" s="36" t="s">
        <v>328</v>
      </c>
      <c r="G38" s="36">
        <v>6</v>
      </c>
    </row>
    <row r="39" s="27" customFormat="1" ht="30" customHeight="1" spans="1:7">
      <c r="A39" s="40"/>
      <c r="B39" s="35">
        <v>36</v>
      </c>
      <c r="C39" s="36" t="s">
        <v>331</v>
      </c>
      <c r="D39" s="36" t="s">
        <v>41</v>
      </c>
      <c r="E39" s="36" t="s">
        <v>325</v>
      </c>
      <c r="F39" s="36" t="s">
        <v>332</v>
      </c>
      <c r="G39" s="36">
        <v>6</v>
      </c>
    </row>
    <row r="40" s="27" customFormat="1" ht="30" customHeight="1" spans="1:7">
      <c r="A40" s="40"/>
      <c r="B40" s="35">
        <v>37</v>
      </c>
      <c r="C40" s="36" t="s">
        <v>331</v>
      </c>
      <c r="D40" s="36" t="s">
        <v>41</v>
      </c>
      <c r="E40" s="36" t="s">
        <v>325</v>
      </c>
      <c r="F40" s="36" t="s">
        <v>333</v>
      </c>
      <c r="G40" s="36">
        <v>5</v>
      </c>
    </row>
    <row r="41" s="27" customFormat="1" ht="30" customHeight="1" spans="1:7">
      <c r="A41" s="40"/>
      <c r="B41" s="35">
        <v>38</v>
      </c>
      <c r="C41" s="36" t="s">
        <v>334</v>
      </c>
      <c r="D41" s="36" t="s">
        <v>41</v>
      </c>
      <c r="E41" s="36" t="s">
        <v>335</v>
      </c>
      <c r="F41" s="36" t="s">
        <v>72</v>
      </c>
      <c r="G41" s="36">
        <v>4</v>
      </c>
    </row>
    <row r="42" s="27" customFormat="1" ht="30" customHeight="1" spans="1:7">
      <c r="A42" s="40"/>
      <c r="B42" s="35">
        <v>39</v>
      </c>
      <c r="C42" s="36" t="s">
        <v>336</v>
      </c>
      <c r="D42" s="36" t="s">
        <v>41</v>
      </c>
      <c r="E42" s="36" t="s">
        <v>335</v>
      </c>
      <c r="F42" s="36" t="s">
        <v>59</v>
      </c>
      <c r="G42" s="36">
        <v>7</v>
      </c>
    </row>
    <row r="43" s="27" customFormat="1" ht="30" customHeight="1" spans="1:7">
      <c r="A43" s="40"/>
      <c r="B43" s="35">
        <v>40</v>
      </c>
      <c r="C43" s="36" t="s">
        <v>337</v>
      </c>
      <c r="D43" s="36" t="s">
        <v>42</v>
      </c>
      <c r="E43" s="36" t="s">
        <v>338</v>
      </c>
      <c r="F43" s="36" t="s">
        <v>308</v>
      </c>
      <c r="G43" s="36">
        <v>2</v>
      </c>
    </row>
    <row r="44" s="27" customFormat="1" ht="30" customHeight="1" spans="1:7">
      <c r="A44" s="40"/>
      <c r="B44" s="35">
        <v>41</v>
      </c>
      <c r="C44" s="36" t="s">
        <v>337</v>
      </c>
      <c r="D44" s="36" t="s">
        <v>42</v>
      </c>
      <c r="E44" s="36" t="s">
        <v>339</v>
      </c>
      <c r="F44" s="36" t="s">
        <v>310</v>
      </c>
      <c r="G44" s="36">
        <v>6</v>
      </c>
    </row>
    <row r="45" s="27" customFormat="1" ht="30" customHeight="1" spans="1:7">
      <c r="A45" s="40"/>
      <c r="B45" s="35">
        <v>42</v>
      </c>
      <c r="C45" s="36" t="s">
        <v>337</v>
      </c>
      <c r="D45" s="36" t="s">
        <v>42</v>
      </c>
      <c r="E45" s="36" t="s">
        <v>320</v>
      </c>
      <c r="F45" s="36" t="s">
        <v>340</v>
      </c>
      <c r="G45" s="36">
        <v>5</v>
      </c>
    </row>
    <row r="46" s="27" customFormat="1" ht="30" customHeight="1" spans="1:7">
      <c r="A46" s="40"/>
      <c r="B46" s="35">
        <v>43</v>
      </c>
      <c r="C46" s="36" t="s">
        <v>341</v>
      </c>
      <c r="D46" s="36" t="s">
        <v>41</v>
      </c>
      <c r="E46" s="36" t="s">
        <v>342</v>
      </c>
      <c r="F46" s="36" t="s">
        <v>59</v>
      </c>
      <c r="G46" s="36">
        <v>7</v>
      </c>
    </row>
    <row r="47" s="27" customFormat="1" ht="30" customHeight="1" spans="1:7">
      <c r="A47" s="40"/>
      <c r="B47" s="35">
        <v>44</v>
      </c>
      <c r="C47" s="36" t="s">
        <v>341</v>
      </c>
      <c r="D47" s="36" t="s">
        <v>41</v>
      </c>
      <c r="E47" s="36" t="s">
        <v>312</v>
      </c>
      <c r="F47" s="36" t="s">
        <v>343</v>
      </c>
      <c r="G47" s="36">
        <v>5</v>
      </c>
    </row>
    <row r="48" s="27" customFormat="1" ht="30" customHeight="1" spans="1:7">
      <c r="A48" s="40"/>
      <c r="B48" s="35">
        <v>45</v>
      </c>
      <c r="C48" s="36" t="s">
        <v>331</v>
      </c>
      <c r="D48" s="36" t="s">
        <v>41</v>
      </c>
      <c r="E48" s="36" t="s">
        <v>344</v>
      </c>
      <c r="F48" s="36" t="s">
        <v>345</v>
      </c>
      <c r="G48" s="36">
        <v>6</v>
      </c>
    </row>
    <row r="49" s="27" customFormat="1" ht="30" customHeight="1" spans="1:7">
      <c r="A49" s="40"/>
      <c r="B49" s="35">
        <v>46</v>
      </c>
      <c r="C49" s="36" t="s">
        <v>331</v>
      </c>
      <c r="D49" s="36" t="s">
        <v>41</v>
      </c>
      <c r="E49" s="36" t="s">
        <v>344</v>
      </c>
      <c r="F49" s="36" t="s">
        <v>346</v>
      </c>
      <c r="G49" s="36">
        <v>6</v>
      </c>
    </row>
    <row r="50" s="27" customFormat="1" ht="30" customHeight="1" spans="1:7">
      <c r="A50" s="40"/>
      <c r="B50" s="35">
        <v>47</v>
      </c>
      <c r="C50" s="36" t="s">
        <v>331</v>
      </c>
      <c r="D50" s="36" t="s">
        <v>41</v>
      </c>
      <c r="E50" s="36" t="s">
        <v>344</v>
      </c>
      <c r="F50" s="36" t="s">
        <v>332</v>
      </c>
      <c r="G50" s="36">
        <v>6</v>
      </c>
    </row>
    <row r="51" s="27" customFormat="1" ht="30" customHeight="1" spans="1:7">
      <c r="A51" s="40"/>
      <c r="B51" s="35">
        <v>48</v>
      </c>
      <c r="C51" s="36" t="s">
        <v>331</v>
      </c>
      <c r="D51" s="36" t="s">
        <v>41</v>
      </c>
      <c r="E51" s="36" t="s">
        <v>344</v>
      </c>
      <c r="F51" s="36" t="s">
        <v>347</v>
      </c>
      <c r="G51" s="36">
        <v>4</v>
      </c>
    </row>
    <row r="52" s="27" customFormat="1" ht="30" customHeight="1" spans="1:7">
      <c r="A52" s="40"/>
      <c r="B52" s="35">
        <v>49</v>
      </c>
      <c r="C52" s="36" t="s">
        <v>324</v>
      </c>
      <c r="D52" s="36" t="s">
        <v>41</v>
      </c>
      <c r="E52" s="36" t="s">
        <v>344</v>
      </c>
      <c r="F52" s="36" t="s">
        <v>345</v>
      </c>
      <c r="G52" s="36">
        <v>6</v>
      </c>
    </row>
    <row r="53" s="27" customFormat="1" ht="30" customHeight="1" spans="1:7">
      <c r="A53" s="41"/>
      <c r="B53" s="35">
        <v>50</v>
      </c>
      <c r="C53" s="36" t="s">
        <v>324</v>
      </c>
      <c r="D53" s="36" t="s">
        <v>41</v>
      </c>
      <c r="E53" s="36" t="s">
        <v>344</v>
      </c>
      <c r="F53" s="36" t="s">
        <v>346</v>
      </c>
      <c r="G53" s="36">
        <v>6</v>
      </c>
    </row>
    <row r="54" s="27" customFormat="1" ht="30" customHeight="1" spans="1:7">
      <c r="A54" s="33" t="s">
        <v>279</v>
      </c>
      <c r="B54" s="33" t="s">
        <v>51</v>
      </c>
      <c r="C54" s="33" t="s">
        <v>280</v>
      </c>
      <c r="D54" s="33" t="s">
        <v>30</v>
      </c>
      <c r="E54" s="33" t="s">
        <v>29</v>
      </c>
      <c r="F54" s="33" t="s">
        <v>281</v>
      </c>
      <c r="G54" s="33" t="s">
        <v>282</v>
      </c>
    </row>
    <row r="55" s="27" customFormat="1" ht="30" customHeight="1" spans="1:7">
      <c r="A55" s="39" t="s">
        <v>25</v>
      </c>
      <c r="B55" s="35">
        <v>51</v>
      </c>
      <c r="C55" s="36" t="s">
        <v>324</v>
      </c>
      <c r="D55" s="36" t="s">
        <v>41</v>
      </c>
      <c r="E55" s="36" t="s">
        <v>344</v>
      </c>
      <c r="F55" s="36" t="s">
        <v>348</v>
      </c>
      <c r="G55" s="36">
        <v>9</v>
      </c>
    </row>
    <row r="56" s="27" customFormat="1" ht="30" customHeight="1" spans="1:7">
      <c r="A56" s="40"/>
      <c r="B56" s="35">
        <v>52</v>
      </c>
      <c r="C56" s="36" t="s">
        <v>324</v>
      </c>
      <c r="D56" s="36" t="s">
        <v>41</v>
      </c>
      <c r="E56" s="36" t="s">
        <v>344</v>
      </c>
      <c r="F56" s="36" t="s">
        <v>349</v>
      </c>
      <c r="G56" s="36">
        <v>6</v>
      </c>
    </row>
    <row r="57" s="27" customFormat="1" ht="30" customHeight="1" spans="1:7">
      <c r="A57" s="40"/>
      <c r="B57" s="35">
        <v>53</v>
      </c>
      <c r="C57" s="36" t="s">
        <v>350</v>
      </c>
      <c r="D57" s="36" t="s">
        <v>42</v>
      </c>
      <c r="E57" s="36" t="s">
        <v>315</v>
      </c>
      <c r="F57" s="36" t="s">
        <v>316</v>
      </c>
      <c r="G57" s="36">
        <v>9</v>
      </c>
    </row>
    <row r="58" s="27" customFormat="1" ht="30" customHeight="1" spans="1:7">
      <c r="A58" s="40"/>
      <c r="B58" s="35">
        <v>54</v>
      </c>
      <c r="C58" s="36" t="s">
        <v>336</v>
      </c>
      <c r="D58" s="36" t="s">
        <v>41</v>
      </c>
      <c r="E58" s="36" t="s">
        <v>312</v>
      </c>
      <c r="F58" s="36" t="s">
        <v>313</v>
      </c>
      <c r="G58" s="36">
        <v>5</v>
      </c>
    </row>
    <row r="59" s="27" customFormat="1" ht="30" customHeight="1" spans="1:7">
      <c r="A59" s="41"/>
      <c r="B59" s="35">
        <v>55</v>
      </c>
      <c r="C59" s="36" t="s">
        <v>334</v>
      </c>
      <c r="D59" s="36" t="s">
        <v>41</v>
      </c>
      <c r="E59" s="36" t="s">
        <v>312</v>
      </c>
      <c r="F59" s="36" t="s">
        <v>313</v>
      </c>
      <c r="G59" s="36">
        <v>5</v>
      </c>
    </row>
    <row r="60" s="27" customFormat="1" ht="30" customHeight="1" spans="1:7">
      <c r="A60" s="42"/>
      <c r="B60" s="35">
        <v>56</v>
      </c>
      <c r="C60" s="43" t="s">
        <v>19</v>
      </c>
      <c r="D60" s="43"/>
      <c r="E60" s="38">
        <f>SUM(G28:G59)</f>
        <v>182</v>
      </c>
      <c r="F60" s="38"/>
      <c r="G60" s="38"/>
    </row>
    <row r="61" s="27" customFormat="1" ht="30" customHeight="1" spans="1:7">
      <c r="A61" s="44" t="s">
        <v>23</v>
      </c>
      <c r="B61" s="35">
        <v>57</v>
      </c>
      <c r="C61" s="36" t="s">
        <v>83</v>
      </c>
      <c r="D61" s="36" t="s">
        <v>41</v>
      </c>
      <c r="E61" s="36" t="s">
        <v>351</v>
      </c>
      <c r="F61" s="36" t="s">
        <v>352</v>
      </c>
      <c r="G61" s="36">
        <v>3</v>
      </c>
    </row>
    <row r="62" s="27" customFormat="1" ht="30" customHeight="1" spans="1:7">
      <c r="A62" s="45"/>
      <c r="B62" s="35">
        <v>58</v>
      </c>
      <c r="C62" s="36" t="s">
        <v>67</v>
      </c>
      <c r="D62" s="36" t="s">
        <v>42</v>
      </c>
      <c r="E62" s="36" t="s">
        <v>353</v>
      </c>
      <c r="F62" s="36" t="s">
        <v>354</v>
      </c>
      <c r="G62" s="36">
        <v>4</v>
      </c>
    </row>
    <row r="63" s="27" customFormat="1" ht="30" customHeight="1" spans="1:7">
      <c r="A63" s="45"/>
      <c r="B63" s="35">
        <v>59</v>
      </c>
      <c r="C63" s="36" t="s">
        <v>67</v>
      </c>
      <c r="D63" s="36" t="s">
        <v>42</v>
      </c>
      <c r="E63" s="36" t="s">
        <v>353</v>
      </c>
      <c r="F63" s="36" t="s">
        <v>355</v>
      </c>
      <c r="G63" s="36">
        <v>5</v>
      </c>
    </row>
    <row r="64" s="27" customFormat="1" ht="30" customHeight="1" spans="1:7">
      <c r="A64" s="45"/>
      <c r="B64" s="35">
        <v>60</v>
      </c>
      <c r="C64" s="36" t="s">
        <v>356</v>
      </c>
      <c r="D64" s="36" t="s">
        <v>42</v>
      </c>
      <c r="E64" s="36" t="s">
        <v>338</v>
      </c>
      <c r="F64" s="36" t="s">
        <v>308</v>
      </c>
      <c r="G64" s="36">
        <v>2</v>
      </c>
    </row>
    <row r="65" s="27" customFormat="1" ht="30" customHeight="1" spans="1:7">
      <c r="A65" s="45"/>
      <c r="B65" s="35">
        <v>61</v>
      </c>
      <c r="C65" s="36" t="s">
        <v>356</v>
      </c>
      <c r="D65" s="36" t="s">
        <v>42</v>
      </c>
      <c r="E65" s="36" t="s">
        <v>339</v>
      </c>
      <c r="F65" s="36" t="s">
        <v>310</v>
      </c>
      <c r="G65" s="36">
        <v>6</v>
      </c>
    </row>
    <row r="66" s="27" customFormat="1" ht="30" customHeight="1" spans="1:7">
      <c r="A66" s="45"/>
      <c r="B66" s="35">
        <v>62</v>
      </c>
      <c r="C66" s="36" t="s">
        <v>357</v>
      </c>
      <c r="D66" s="36" t="s">
        <v>42</v>
      </c>
      <c r="E66" s="36" t="s">
        <v>358</v>
      </c>
      <c r="F66" s="36" t="s">
        <v>288</v>
      </c>
      <c r="G66" s="36">
        <v>5</v>
      </c>
    </row>
    <row r="67" s="27" customFormat="1" ht="30" customHeight="1" spans="1:7">
      <c r="A67" s="45"/>
      <c r="B67" s="35">
        <v>63</v>
      </c>
      <c r="C67" s="36" t="s">
        <v>359</v>
      </c>
      <c r="D67" s="36" t="s">
        <v>41</v>
      </c>
      <c r="E67" s="36" t="s">
        <v>335</v>
      </c>
      <c r="F67" s="36" t="s">
        <v>72</v>
      </c>
      <c r="G67" s="36">
        <v>4</v>
      </c>
    </row>
    <row r="68" s="27" customFormat="1" ht="30" customHeight="1" spans="1:7">
      <c r="A68" s="45"/>
      <c r="B68" s="35">
        <v>64</v>
      </c>
      <c r="C68" s="36" t="s">
        <v>359</v>
      </c>
      <c r="D68" s="36" t="s">
        <v>41</v>
      </c>
      <c r="E68" s="36" t="s">
        <v>312</v>
      </c>
      <c r="F68" s="36" t="s">
        <v>313</v>
      </c>
      <c r="G68" s="36">
        <v>5</v>
      </c>
    </row>
    <row r="69" s="27" customFormat="1" ht="30" customHeight="1" spans="1:7">
      <c r="A69" s="45"/>
      <c r="B69" s="35">
        <v>65</v>
      </c>
      <c r="C69" s="36" t="s">
        <v>360</v>
      </c>
      <c r="D69" s="36" t="s">
        <v>42</v>
      </c>
      <c r="E69" s="36" t="s">
        <v>284</v>
      </c>
      <c r="F69" s="36" t="s">
        <v>361</v>
      </c>
      <c r="G69" s="36">
        <v>7</v>
      </c>
    </row>
    <row r="70" s="27" customFormat="1" ht="30" customHeight="1" spans="1:7">
      <c r="A70" s="45"/>
      <c r="B70" s="35">
        <v>66</v>
      </c>
      <c r="C70" s="36" t="s">
        <v>360</v>
      </c>
      <c r="D70" s="36" t="s">
        <v>42</v>
      </c>
      <c r="E70" s="36" t="s">
        <v>315</v>
      </c>
      <c r="F70" s="36" t="s">
        <v>362</v>
      </c>
      <c r="G70" s="36">
        <v>6</v>
      </c>
    </row>
    <row r="71" s="27" customFormat="1" ht="60" customHeight="1" spans="1:7">
      <c r="A71" s="45"/>
      <c r="B71" s="35">
        <v>67</v>
      </c>
      <c r="C71" s="36" t="s">
        <v>360</v>
      </c>
      <c r="D71" s="36" t="s">
        <v>42</v>
      </c>
      <c r="E71" s="36" t="s">
        <v>315</v>
      </c>
      <c r="F71" s="36" t="s">
        <v>363</v>
      </c>
      <c r="G71" s="36">
        <v>7</v>
      </c>
    </row>
    <row r="72" s="27" customFormat="1" ht="60" customHeight="1" spans="1:7">
      <c r="A72" s="45"/>
      <c r="B72" s="35">
        <v>68</v>
      </c>
      <c r="C72" s="36" t="s">
        <v>360</v>
      </c>
      <c r="D72" s="36" t="s">
        <v>42</v>
      </c>
      <c r="E72" s="36" t="s">
        <v>315</v>
      </c>
      <c r="F72" s="36" t="s">
        <v>364</v>
      </c>
      <c r="G72" s="36">
        <v>7</v>
      </c>
    </row>
    <row r="73" s="27" customFormat="1" ht="60" customHeight="1" spans="1:7">
      <c r="A73" s="45"/>
      <c r="B73" s="35">
        <v>69</v>
      </c>
      <c r="C73" s="36" t="s">
        <v>360</v>
      </c>
      <c r="D73" s="36" t="s">
        <v>42</v>
      </c>
      <c r="E73" s="36" t="s">
        <v>315</v>
      </c>
      <c r="F73" s="36" t="s">
        <v>365</v>
      </c>
      <c r="G73" s="36">
        <v>4</v>
      </c>
    </row>
    <row r="74" s="27" customFormat="1" ht="60" customHeight="1" spans="1:7">
      <c r="A74" s="45"/>
      <c r="B74" s="35">
        <v>70</v>
      </c>
      <c r="C74" s="36" t="s">
        <v>360</v>
      </c>
      <c r="D74" s="36" t="s">
        <v>42</v>
      </c>
      <c r="E74" s="36" t="s">
        <v>315</v>
      </c>
      <c r="F74" s="36" t="s">
        <v>366</v>
      </c>
      <c r="G74" s="36">
        <v>9</v>
      </c>
    </row>
    <row r="75" s="27" customFormat="1" ht="60" customHeight="1" spans="1:7">
      <c r="A75" s="45"/>
      <c r="B75" s="35">
        <v>71</v>
      </c>
      <c r="C75" s="36" t="s">
        <v>367</v>
      </c>
      <c r="D75" s="36" t="s">
        <v>42</v>
      </c>
      <c r="E75" s="36" t="s">
        <v>315</v>
      </c>
      <c r="F75" s="36" t="s">
        <v>363</v>
      </c>
      <c r="G75" s="36">
        <v>7</v>
      </c>
    </row>
    <row r="76" s="27" customFormat="1" ht="35" customHeight="1" spans="1:7">
      <c r="A76" s="33" t="s">
        <v>279</v>
      </c>
      <c r="B76" s="33" t="s">
        <v>51</v>
      </c>
      <c r="C76" s="33" t="s">
        <v>280</v>
      </c>
      <c r="D76" s="33" t="s">
        <v>30</v>
      </c>
      <c r="E76" s="33" t="s">
        <v>29</v>
      </c>
      <c r="F76" s="33" t="s">
        <v>281</v>
      </c>
      <c r="G76" s="33" t="s">
        <v>282</v>
      </c>
    </row>
    <row r="77" s="27" customFormat="1" ht="60" customHeight="1" spans="1:7">
      <c r="A77" s="45" t="s">
        <v>23</v>
      </c>
      <c r="B77" s="35">
        <v>72</v>
      </c>
      <c r="C77" s="36" t="s">
        <v>367</v>
      </c>
      <c r="D77" s="36" t="s">
        <v>42</v>
      </c>
      <c r="E77" s="36" t="s">
        <v>315</v>
      </c>
      <c r="F77" s="36" t="s">
        <v>364</v>
      </c>
      <c r="G77" s="36">
        <v>7</v>
      </c>
    </row>
    <row r="78" s="27" customFormat="1" ht="60" customHeight="1" spans="1:7">
      <c r="A78" s="45"/>
      <c r="B78" s="35">
        <v>73</v>
      </c>
      <c r="C78" s="36" t="s">
        <v>367</v>
      </c>
      <c r="D78" s="36" t="s">
        <v>42</v>
      </c>
      <c r="E78" s="36" t="s">
        <v>315</v>
      </c>
      <c r="F78" s="36" t="s">
        <v>365</v>
      </c>
      <c r="G78" s="36">
        <v>4</v>
      </c>
    </row>
    <row r="79" s="27" customFormat="1" ht="60" customHeight="1" spans="1:7">
      <c r="A79" s="45"/>
      <c r="B79" s="35">
        <v>74</v>
      </c>
      <c r="C79" s="36" t="s">
        <v>367</v>
      </c>
      <c r="D79" s="36" t="s">
        <v>42</v>
      </c>
      <c r="E79" s="36" t="s">
        <v>315</v>
      </c>
      <c r="F79" s="36" t="s">
        <v>366</v>
      </c>
      <c r="G79" s="36">
        <v>9</v>
      </c>
    </row>
    <row r="80" s="27" customFormat="1" ht="30" customHeight="1" spans="1:7">
      <c r="A80" s="45"/>
      <c r="B80" s="35">
        <v>75</v>
      </c>
      <c r="C80" s="36" t="s">
        <v>356</v>
      </c>
      <c r="D80" s="36" t="s">
        <v>42</v>
      </c>
      <c r="E80" s="36" t="s">
        <v>320</v>
      </c>
      <c r="F80" s="36" t="s">
        <v>321</v>
      </c>
      <c r="G80" s="36">
        <v>5</v>
      </c>
    </row>
    <row r="81" s="27" customFormat="1" ht="30" customHeight="1" spans="1:7">
      <c r="A81" s="45"/>
      <c r="B81" s="35">
        <v>76</v>
      </c>
      <c r="C81" s="36" t="s">
        <v>368</v>
      </c>
      <c r="D81" s="36" t="s">
        <v>41</v>
      </c>
      <c r="E81" s="36" t="s">
        <v>369</v>
      </c>
      <c r="F81" s="36" t="s">
        <v>313</v>
      </c>
      <c r="G81" s="36">
        <v>5</v>
      </c>
    </row>
    <row r="82" s="27" customFormat="1" ht="30" customHeight="1" spans="1:7">
      <c r="A82" s="45"/>
      <c r="B82" s="35">
        <v>77</v>
      </c>
      <c r="C82" s="36" t="s">
        <v>368</v>
      </c>
      <c r="D82" s="36" t="s">
        <v>41</v>
      </c>
      <c r="E82" s="36" t="s">
        <v>335</v>
      </c>
      <c r="F82" s="36" t="s">
        <v>72</v>
      </c>
      <c r="G82" s="36">
        <v>4</v>
      </c>
    </row>
    <row r="83" s="27" customFormat="1" ht="30" customHeight="1" spans="1:7">
      <c r="A83" s="46"/>
      <c r="B83" s="35">
        <v>78</v>
      </c>
      <c r="C83" s="43" t="s">
        <v>19</v>
      </c>
      <c r="D83" s="43"/>
      <c r="E83" s="38">
        <f>SUM(G61:G82)</f>
        <v>115</v>
      </c>
      <c r="F83" s="38"/>
      <c r="G83" s="38"/>
    </row>
    <row r="84" s="27" customFormat="1" ht="30" customHeight="1" spans="1:7">
      <c r="A84" s="44" t="s">
        <v>22</v>
      </c>
      <c r="B84" s="35">
        <v>79</v>
      </c>
      <c r="C84" s="36" t="s">
        <v>370</v>
      </c>
      <c r="D84" s="36" t="s">
        <v>41</v>
      </c>
      <c r="E84" s="36" t="s">
        <v>284</v>
      </c>
      <c r="F84" s="36" t="s">
        <v>285</v>
      </c>
      <c r="G84" s="36">
        <v>7</v>
      </c>
    </row>
    <row r="85" s="27" customFormat="1" ht="30" customHeight="1" spans="1:7">
      <c r="A85" s="45"/>
      <c r="B85" s="35">
        <v>80</v>
      </c>
      <c r="C85" s="36" t="s">
        <v>85</v>
      </c>
      <c r="D85" s="36" t="s">
        <v>41</v>
      </c>
      <c r="E85" s="36" t="s">
        <v>292</v>
      </c>
      <c r="F85" s="36" t="s">
        <v>371</v>
      </c>
      <c r="G85" s="36">
        <v>3</v>
      </c>
    </row>
    <row r="86" s="27" customFormat="1" ht="30" customHeight="1" spans="1:7">
      <c r="A86" s="45"/>
      <c r="B86" s="35">
        <v>81</v>
      </c>
      <c r="C86" s="36" t="s">
        <v>85</v>
      </c>
      <c r="D86" s="36" t="s">
        <v>41</v>
      </c>
      <c r="E86" s="36" t="s">
        <v>292</v>
      </c>
      <c r="F86" s="36" t="s">
        <v>372</v>
      </c>
      <c r="G86" s="36">
        <v>1</v>
      </c>
    </row>
    <row r="87" s="27" customFormat="1" ht="30" customHeight="1" spans="1:7">
      <c r="A87" s="45"/>
      <c r="B87" s="35">
        <v>82</v>
      </c>
      <c r="C87" s="36" t="s">
        <v>68</v>
      </c>
      <c r="D87" s="36" t="s">
        <v>42</v>
      </c>
      <c r="E87" s="36" t="s">
        <v>292</v>
      </c>
      <c r="F87" s="36" t="s">
        <v>293</v>
      </c>
      <c r="G87" s="36">
        <v>5</v>
      </c>
    </row>
    <row r="88" s="27" customFormat="1" ht="30" customHeight="1" spans="1:7">
      <c r="A88" s="45"/>
      <c r="B88" s="35">
        <v>83</v>
      </c>
      <c r="C88" s="36" t="s">
        <v>373</v>
      </c>
      <c r="D88" s="36" t="s">
        <v>42</v>
      </c>
      <c r="E88" s="36" t="s">
        <v>374</v>
      </c>
      <c r="F88" s="36" t="s">
        <v>375</v>
      </c>
      <c r="G88" s="36">
        <v>1</v>
      </c>
    </row>
    <row r="89" s="27" customFormat="1" ht="30" customHeight="1" spans="1:7">
      <c r="A89" s="45"/>
      <c r="B89" s="35">
        <v>84</v>
      </c>
      <c r="C89" s="36" t="s">
        <v>373</v>
      </c>
      <c r="D89" s="36" t="s">
        <v>42</v>
      </c>
      <c r="E89" s="36" t="s">
        <v>374</v>
      </c>
      <c r="F89" s="36" t="s">
        <v>376</v>
      </c>
      <c r="G89" s="36">
        <v>5</v>
      </c>
    </row>
    <row r="90" s="27" customFormat="1" ht="30" customHeight="1" spans="1:7">
      <c r="A90" s="45"/>
      <c r="B90" s="35">
        <v>85</v>
      </c>
      <c r="C90" s="36" t="s">
        <v>377</v>
      </c>
      <c r="D90" s="36" t="s">
        <v>42</v>
      </c>
      <c r="E90" s="36" t="s">
        <v>374</v>
      </c>
      <c r="F90" s="36" t="s">
        <v>378</v>
      </c>
      <c r="G90" s="36">
        <v>3</v>
      </c>
    </row>
    <row r="91" s="27" customFormat="1" ht="30" customHeight="1" spans="1:7">
      <c r="A91" s="45"/>
      <c r="B91" s="35">
        <v>86</v>
      </c>
      <c r="C91" s="36" t="s">
        <v>377</v>
      </c>
      <c r="D91" s="36" t="s">
        <v>42</v>
      </c>
      <c r="E91" s="36" t="s">
        <v>374</v>
      </c>
      <c r="F91" s="36" t="s">
        <v>379</v>
      </c>
      <c r="G91" s="36">
        <v>5</v>
      </c>
    </row>
    <row r="92" s="27" customFormat="1" ht="30" customHeight="1" spans="1:7">
      <c r="A92" s="45"/>
      <c r="B92" s="35">
        <v>87</v>
      </c>
      <c r="C92" s="36" t="s">
        <v>380</v>
      </c>
      <c r="D92" s="36" t="s">
        <v>42</v>
      </c>
      <c r="E92" s="36" t="s">
        <v>374</v>
      </c>
      <c r="F92" s="36" t="s">
        <v>378</v>
      </c>
      <c r="G92" s="36">
        <v>3</v>
      </c>
    </row>
    <row r="93" s="27" customFormat="1" ht="30" customHeight="1" spans="1:7">
      <c r="A93" s="45"/>
      <c r="B93" s="35">
        <v>88</v>
      </c>
      <c r="C93" s="36" t="s">
        <v>380</v>
      </c>
      <c r="D93" s="36" t="s">
        <v>42</v>
      </c>
      <c r="E93" s="36" t="s">
        <v>374</v>
      </c>
      <c r="F93" s="36" t="s">
        <v>379</v>
      </c>
      <c r="G93" s="36">
        <v>5</v>
      </c>
    </row>
    <row r="94" s="27" customFormat="1" ht="30" customHeight="1" spans="1:7">
      <c r="A94" s="45"/>
      <c r="B94" s="35">
        <v>89</v>
      </c>
      <c r="C94" s="36" t="s">
        <v>205</v>
      </c>
      <c r="D94" s="36" t="s">
        <v>41</v>
      </c>
      <c r="E94" s="36" t="s">
        <v>374</v>
      </c>
      <c r="F94" s="36" t="s">
        <v>381</v>
      </c>
      <c r="G94" s="36">
        <v>4</v>
      </c>
    </row>
    <row r="95" s="27" customFormat="1" ht="30" customHeight="1" spans="1:7">
      <c r="A95" s="45"/>
      <c r="B95" s="35">
        <v>90</v>
      </c>
      <c r="C95" s="36" t="s">
        <v>382</v>
      </c>
      <c r="D95" s="36" t="s">
        <v>41</v>
      </c>
      <c r="E95" s="36" t="s">
        <v>374</v>
      </c>
      <c r="F95" s="36" t="s">
        <v>383</v>
      </c>
      <c r="G95" s="36">
        <v>4</v>
      </c>
    </row>
    <row r="96" s="27" customFormat="1" ht="30" customHeight="1" spans="1:7">
      <c r="A96" s="45"/>
      <c r="B96" s="35">
        <v>91</v>
      </c>
      <c r="C96" s="36" t="s">
        <v>382</v>
      </c>
      <c r="D96" s="36" t="s">
        <v>41</v>
      </c>
      <c r="E96" s="36" t="s">
        <v>374</v>
      </c>
      <c r="F96" s="36" t="s">
        <v>384</v>
      </c>
      <c r="G96" s="36">
        <v>1</v>
      </c>
    </row>
    <row r="97" s="27" customFormat="1" ht="30" customHeight="1" spans="1:7">
      <c r="A97" s="45"/>
      <c r="B97" s="35">
        <v>92</v>
      </c>
      <c r="C97" s="36" t="s">
        <v>382</v>
      </c>
      <c r="D97" s="36" t="s">
        <v>41</v>
      </c>
      <c r="E97" s="36" t="s">
        <v>374</v>
      </c>
      <c r="F97" s="36" t="s">
        <v>385</v>
      </c>
      <c r="G97" s="36">
        <v>4</v>
      </c>
    </row>
    <row r="98" s="27" customFormat="1" ht="30" customHeight="1" spans="1:7">
      <c r="A98" s="46"/>
      <c r="B98" s="35">
        <v>93</v>
      </c>
      <c r="C98" s="37" t="s">
        <v>264</v>
      </c>
      <c r="D98" s="36" t="s">
        <v>42</v>
      </c>
      <c r="E98" s="36" t="s">
        <v>386</v>
      </c>
      <c r="F98" s="36" t="s">
        <v>387</v>
      </c>
      <c r="G98" s="36">
        <v>5</v>
      </c>
    </row>
    <row r="99" s="27" customFormat="1" ht="30" customHeight="1" spans="1:7">
      <c r="A99" s="33" t="s">
        <v>279</v>
      </c>
      <c r="B99" s="33" t="s">
        <v>51</v>
      </c>
      <c r="C99" s="33" t="s">
        <v>280</v>
      </c>
      <c r="D99" s="33" t="s">
        <v>30</v>
      </c>
      <c r="E99" s="33" t="s">
        <v>29</v>
      </c>
      <c r="F99" s="33" t="s">
        <v>281</v>
      </c>
      <c r="G99" s="33" t="s">
        <v>282</v>
      </c>
    </row>
    <row r="100" s="27" customFormat="1" ht="30" customHeight="1" spans="1:7">
      <c r="A100" s="44" t="s">
        <v>22</v>
      </c>
      <c r="B100" s="35">
        <v>94</v>
      </c>
      <c r="C100" s="36" t="s">
        <v>388</v>
      </c>
      <c r="D100" s="36" t="s">
        <v>41</v>
      </c>
      <c r="E100" s="36" t="s">
        <v>312</v>
      </c>
      <c r="F100" s="36" t="s">
        <v>343</v>
      </c>
      <c r="G100" s="36">
        <v>5</v>
      </c>
    </row>
    <row r="101" s="27" customFormat="1" ht="30" customHeight="1" spans="1:7">
      <c r="A101" s="45"/>
      <c r="B101" s="35">
        <v>95</v>
      </c>
      <c r="C101" s="36" t="s">
        <v>388</v>
      </c>
      <c r="D101" s="36" t="s">
        <v>41</v>
      </c>
      <c r="E101" s="36" t="s">
        <v>335</v>
      </c>
      <c r="F101" s="36" t="s">
        <v>389</v>
      </c>
      <c r="G101" s="36">
        <v>7</v>
      </c>
    </row>
    <row r="102" s="27" customFormat="1" ht="65" customHeight="1" spans="1:7">
      <c r="A102" s="45"/>
      <c r="B102" s="35">
        <v>96</v>
      </c>
      <c r="C102" s="36" t="s">
        <v>390</v>
      </c>
      <c r="D102" s="36" t="s">
        <v>42</v>
      </c>
      <c r="E102" s="36" t="s">
        <v>315</v>
      </c>
      <c r="F102" s="36" t="s">
        <v>316</v>
      </c>
      <c r="G102" s="36">
        <v>9</v>
      </c>
    </row>
    <row r="103" s="27" customFormat="1" ht="65" customHeight="1" spans="1:7">
      <c r="A103" s="45"/>
      <c r="B103" s="35">
        <v>97</v>
      </c>
      <c r="C103" s="36" t="s">
        <v>390</v>
      </c>
      <c r="D103" s="36" t="s">
        <v>42</v>
      </c>
      <c r="E103" s="36" t="s">
        <v>315</v>
      </c>
      <c r="F103" s="36" t="s">
        <v>364</v>
      </c>
      <c r="G103" s="36">
        <v>7</v>
      </c>
    </row>
    <row r="104" s="27" customFormat="1" ht="65" customHeight="1" spans="1:7">
      <c r="A104" s="45"/>
      <c r="B104" s="35">
        <v>98</v>
      </c>
      <c r="C104" s="36" t="s">
        <v>370</v>
      </c>
      <c r="D104" s="36" t="s">
        <v>41</v>
      </c>
      <c r="E104" s="36" t="s">
        <v>315</v>
      </c>
      <c r="F104" s="36" t="s">
        <v>363</v>
      </c>
      <c r="G104" s="36">
        <v>7</v>
      </c>
    </row>
    <row r="105" s="27" customFormat="1" ht="65" customHeight="1" spans="1:7">
      <c r="A105" s="45"/>
      <c r="B105" s="35">
        <v>99</v>
      </c>
      <c r="C105" s="36" t="s">
        <v>370</v>
      </c>
      <c r="D105" s="36" t="s">
        <v>41</v>
      </c>
      <c r="E105" s="36" t="s">
        <v>315</v>
      </c>
      <c r="F105" s="36" t="s">
        <v>365</v>
      </c>
      <c r="G105" s="36">
        <v>4</v>
      </c>
    </row>
    <row r="106" s="27" customFormat="1" ht="30" customHeight="1" spans="1:7">
      <c r="A106" s="45"/>
      <c r="B106" s="35">
        <v>100</v>
      </c>
      <c r="C106" s="36" t="s">
        <v>391</v>
      </c>
      <c r="D106" s="36" t="s">
        <v>42</v>
      </c>
      <c r="E106" s="36" t="s">
        <v>338</v>
      </c>
      <c r="F106" s="36" t="s">
        <v>308</v>
      </c>
      <c r="G106" s="36">
        <v>2</v>
      </c>
    </row>
    <row r="107" s="27" customFormat="1" ht="30" customHeight="1" spans="1:7">
      <c r="A107" s="45"/>
      <c r="B107" s="35">
        <v>101</v>
      </c>
      <c r="C107" s="36" t="s">
        <v>391</v>
      </c>
      <c r="D107" s="36" t="s">
        <v>42</v>
      </c>
      <c r="E107" s="36" t="s">
        <v>339</v>
      </c>
      <c r="F107" s="36" t="s">
        <v>310</v>
      </c>
      <c r="G107" s="36">
        <v>6</v>
      </c>
    </row>
    <row r="108" s="27" customFormat="1" ht="30" customHeight="1" spans="1:7">
      <c r="A108" s="45"/>
      <c r="B108" s="35">
        <v>102</v>
      </c>
      <c r="C108" s="36" t="s">
        <v>392</v>
      </c>
      <c r="D108" s="36" t="s">
        <v>42</v>
      </c>
      <c r="E108" s="36" t="s">
        <v>338</v>
      </c>
      <c r="F108" s="36" t="s">
        <v>308</v>
      </c>
      <c r="G108" s="36">
        <v>2</v>
      </c>
    </row>
    <row r="109" s="27" customFormat="1" ht="30" customHeight="1" spans="1:7">
      <c r="A109" s="45"/>
      <c r="B109" s="35">
        <v>103</v>
      </c>
      <c r="C109" s="36" t="s">
        <v>392</v>
      </c>
      <c r="D109" s="36" t="s">
        <v>42</v>
      </c>
      <c r="E109" s="36" t="s">
        <v>339</v>
      </c>
      <c r="F109" s="36" t="s">
        <v>310</v>
      </c>
      <c r="G109" s="36">
        <v>6</v>
      </c>
    </row>
    <row r="110" s="27" customFormat="1" ht="30" customHeight="1" spans="1:7">
      <c r="A110" s="45"/>
      <c r="B110" s="35">
        <v>104</v>
      </c>
      <c r="C110" s="36" t="s">
        <v>392</v>
      </c>
      <c r="D110" s="36" t="s">
        <v>42</v>
      </c>
      <c r="E110" s="36" t="s">
        <v>393</v>
      </c>
      <c r="F110" s="36" t="s">
        <v>321</v>
      </c>
      <c r="G110" s="36">
        <v>5</v>
      </c>
    </row>
    <row r="111" s="27" customFormat="1" ht="30" customHeight="1" spans="1:7">
      <c r="A111" s="46"/>
      <c r="B111" s="35">
        <v>105</v>
      </c>
      <c r="C111" s="38" t="s">
        <v>19</v>
      </c>
      <c r="D111" s="38"/>
      <c r="E111" s="38">
        <f>SUM(G84:G110)</f>
        <v>116</v>
      </c>
      <c r="F111" s="38"/>
      <c r="G111" s="38"/>
    </row>
    <row r="112" s="27" customFormat="1" ht="30" customHeight="1" spans="1:7">
      <c r="A112" s="44" t="s">
        <v>26</v>
      </c>
      <c r="B112" s="35">
        <v>106</v>
      </c>
      <c r="C112" s="36" t="s">
        <v>394</v>
      </c>
      <c r="D112" s="36" t="s">
        <v>42</v>
      </c>
      <c r="E112" s="36" t="s">
        <v>292</v>
      </c>
      <c r="F112" s="36" t="s">
        <v>395</v>
      </c>
      <c r="G112" s="36">
        <v>4</v>
      </c>
    </row>
    <row r="113" s="27" customFormat="1" ht="30" customHeight="1" spans="1:7">
      <c r="A113" s="45"/>
      <c r="B113" s="35">
        <v>107</v>
      </c>
      <c r="C113" s="36" t="s">
        <v>396</v>
      </c>
      <c r="D113" s="36" t="s">
        <v>41</v>
      </c>
      <c r="E113" s="36" t="s">
        <v>303</v>
      </c>
      <c r="F113" s="36" t="s">
        <v>397</v>
      </c>
      <c r="G113" s="36">
        <v>7</v>
      </c>
    </row>
    <row r="114" s="27" customFormat="1" ht="30" customHeight="1" spans="1:7">
      <c r="A114" s="45"/>
      <c r="B114" s="35">
        <v>108</v>
      </c>
      <c r="C114" s="36" t="s">
        <v>201</v>
      </c>
      <c r="D114" s="36" t="s">
        <v>41</v>
      </c>
      <c r="E114" s="36" t="s">
        <v>303</v>
      </c>
      <c r="F114" s="36" t="s">
        <v>398</v>
      </c>
      <c r="G114" s="36">
        <v>2</v>
      </c>
    </row>
    <row r="115" s="27" customFormat="1" ht="30" customHeight="1" spans="1:7">
      <c r="A115" s="45"/>
      <c r="B115" s="35">
        <v>109</v>
      </c>
      <c r="C115" s="36" t="s">
        <v>201</v>
      </c>
      <c r="D115" s="36" t="s">
        <v>41</v>
      </c>
      <c r="E115" s="36" t="s">
        <v>303</v>
      </c>
      <c r="F115" s="36" t="s">
        <v>397</v>
      </c>
      <c r="G115" s="36">
        <v>7</v>
      </c>
    </row>
    <row r="116" s="27" customFormat="1" ht="30" customHeight="1" spans="1:7">
      <c r="A116" s="45"/>
      <c r="B116" s="35">
        <v>110</v>
      </c>
      <c r="C116" s="36" t="s">
        <v>201</v>
      </c>
      <c r="D116" s="36" t="s">
        <v>41</v>
      </c>
      <c r="E116" s="36" t="s">
        <v>303</v>
      </c>
      <c r="F116" s="47" t="s">
        <v>399</v>
      </c>
      <c r="G116" s="36">
        <v>4</v>
      </c>
    </row>
    <row r="117" s="27" customFormat="1" ht="30" customHeight="1" spans="1:7">
      <c r="A117" s="45"/>
      <c r="B117" s="35">
        <v>111</v>
      </c>
      <c r="C117" s="36" t="s">
        <v>394</v>
      </c>
      <c r="D117" s="36" t="s">
        <v>42</v>
      </c>
      <c r="E117" s="36" t="s">
        <v>292</v>
      </c>
      <c r="F117" s="36" t="s">
        <v>400</v>
      </c>
      <c r="G117" s="36">
        <v>3</v>
      </c>
    </row>
    <row r="118" s="27" customFormat="1" ht="30" customHeight="1" spans="1:7">
      <c r="A118" s="45"/>
      <c r="B118" s="35">
        <v>112</v>
      </c>
      <c r="C118" s="36" t="s">
        <v>401</v>
      </c>
      <c r="D118" s="36" t="s">
        <v>41</v>
      </c>
      <c r="E118" s="36" t="s">
        <v>315</v>
      </c>
      <c r="F118" s="36" t="s">
        <v>316</v>
      </c>
      <c r="G118" s="36">
        <v>9</v>
      </c>
    </row>
    <row r="119" s="27" customFormat="1" ht="30" customHeight="1" spans="1:7">
      <c r="A119" s="45"/>
      <c r="B119" s="35">
        <v>113</v>
      </c>
      <c r="C119" s="36" t="s">
        <v>402</v>
      </c>
      <c r="D119" s="36" t="s">
        <v>41</v>
      </c>
      <c r="E119" s="36" t="s">
        <v>315</v>
      </c>
      <c r="F119" s="36" t="s">
        <v>316</v>
      </c>
      <c r="G119" s="36">
        <v>9</v>
      </c>
    </row>
    <row r="120" s="27" customFormat="1" ht="30" customHeight="1" spans="1:7">
      <c r="A120" s="46"/>
      <c r="B120" s="35">
        <v>114</v>
      </c>
      <c r="C120" s="36" t="s">
        <v>403</v>
      </c>
      <c r="D120" s="36" t="s">
        <v>41</v>
      </c>
      <c r="E120" s="36" t="s">
        <v>315</v>
      </c>
      <c r="F120" s="36" t="s">
        <v>316</v>
      </c>
      <c r="G120" s="36">
        <v>9</v>
      </c>
    </row>
    <row r="121" s="27" customFormat="1" ht="30" customHeight="1" spans="1:7">
      <c r="A121" s="33" t="s">
        <v>279</v>
      </c>
      <c r="B121" s="33" t="s">
        <v>51</v>
      </c>
      <c r="C121" s="33" t="s">
        <v>280</v>
      </c>
      <c r="D121" s="33" t="s">
        <v>30</v>
      </c>
      <c r="E121" s="33" t="s">
        <v>29</v>
      </c>
      <c r="F121" s="33" t="s">
        <v>281</v>
      </c>
      <c r="G121" s="33" t="s">
        <v>282</v>
      </c>
    </row>
    <row r="122" s="27" customFormat="1" ht="30" customHeight="1" spans="1:7">
      <c r="A122" s="44" t="s">
        <v>26</v>
      </c>
      <c r="B122" s="35">
        <v>115</v>
      </c>
      <c r="C122" s="36" t="s">
        <v>404</v>
      </c>
      <c r="D122" s="36" t="s">
        <v>42</v>
      </c>
      <c r="E122" s="36" t="s">
        <v>393</v>
      </c>
      <c r="F122" s="36" t="s">
        <v>321</v>
      </c>
      <c r="G122" s="36">
        <v>5</v>
      </c>
    </row>
    <row r="123" s="27" customFormat="1" ht="30" customHeight="1" spans="1:7">
      <c r="A123" s="45"/>
      <c r="B123" s="35">
        <v>116</v>
      </c>
      <c r="C123" s="36" t="s">
        <v>404</v>
      </c>
      <c r="D123" s="36" t="s">
        <v>42</v>
      </c>
      <c r="E123" s="36" t="s">
        <v>339</v>
      </c>
      <c r="F123" s="36" t="s">
        <v>310</v>
      </c>
      <c r="G123" s="36">
        <v>6</v>
      </c>
    </row>
    <row r="124" s="27" customFormat="1" ht="30" customHeight="1" spans="1:7">
      <c r="A124" s="45"/>
      <c r="B124" s="35">
        <v>117</v>
      </c>
      <c r="C124" s="36" t="s">
        <v>404</v>
      </c>
      <c r="D124" s="36" t="s">
        <v>42</v>
      </c>
      <c r="E124" s="36" t="s">
        <v>338</v>
      </c>
      <c r="F124" s="36" t="s">
        <v>308</v>
      </c>
      <c r="G124" s="36">
        <v>2</v>
      </c>
    </row>
    <row r="125" s="27" customFormat="1" ht="30" customHeight="1" spans="1:7">
      <c r="A125" s="45"/>
      <c r="B125" s="35">
        <v>118</v>
      </c>
      <c r="C125" s="36" t="s">
        <v>405</v>
      </c>
      <c r="D125" s="36" t="s">
        <v>42</v>
      </c>
      <c r="E125" s="36" t="s">
        <v>287</v>
      </c>
      <c r="F125" s="36" t="s">
        <v>406</v>
      </c>
      <c r="G125" s="36">
        <v>5</v>
      </c>
    </row>
    <row r="126" s="27" customFormat="1" ht="30" customHeight="1" spans="1:7">
      <c r="A126" s="46"/>
      <c r="B126" s="35">
        <v>119</v>
      </c>
      <c r="C126" s="38" t="s">
        <v>19</v>
      </c>
      <c r="D126" s="38"/>
      <c r="E126" s="38">
        <f>SUM(G112:G125)</f>
        <v>72</v>
      </c>
      <c r="F126" s="38"/>
      <c r="G126" s="38"/>
    </row>
    <row r="127" s="27" customFormat="1" ht="30" customHeight="1" spans="1:7">
      <c r="A127" s="44" t="s">
        <v>27</v>
      </c>
      <c r="B127" s="35">
        <v>120</v>
      </c>
      <c r="C127" s="36" t="s">
        <v>407</v>
      </c>
      <c r="D127" s="36" t="s">
        <v>41</v>
      </c>
      <c r="E127" s="36" t="s">
        <v>312</v>
      </c>
      <c r="F127" s="36" t="s">
        <v>408</v>
      </c>
      <c r="G127" s="36">
        <v>5</v>
      </c>
    </row>
    <row r="128" s="27" customFormat="1" ht="30" customHeight="1" spans="1:7">
      <c r="A128" s="45"/>
      <c r="B128" s="35">
        <v>121</v>
      </c>
      <c r="C128" s="36" t="s">
        <v>409</v>
      </c>
      <c r="D128" s="36" t="s">
        <v>42</v>
      </c>
      <c r="E128" s="36" t="s">
        <v>339</v>
      </c>
      <c r="F128" s="36" t="s">
        <v>310</v>
      </c>
      <c r="G128" s="36">
        <v>6</v>
      </c>
    </row>
    <row r="129" s="27" customFormat="1" ht="30" customHeight="1" spans="1:7">
      <c r="A129" s="45"/>
      <c r="B129" s="35">
        <v>122</v>
      </c>
      <c r="C129" s="36" t="s">
        <v>409</v>
      </c>
      <c r="D129" s="36" t="s">
        <v>42</v>
      </c>
      <c r="E129" s="36" t="s">
        <v>338</v>
      </c>
      <c r="F129" s="36" t="s">
        <v>308</v>
      </c>
      <c r="G129" s="36">
        <v>2</v>
      </c>
    </row>
    <row r="130" s="27" customFormat="1" ht="30" customHeight="1" spans="1:7">
      <c r="A130" s="45"/>
      <c r="B130" s="35">
        <v>123</v>
      </c>
      <c r="C130" s="35" t="s">
        <v>409</v>
      </c>
      <c r="D130" s="35" t="s">
        <v>42</v>
      </c>
      <c r="E130" s="36" t="s">
        <v>320</v>
      </c>
      <c r="F130" s="36" t="s">
        <v>321</v>
      </c>
      <c r="G130" s="36">
        <v>5</v>
      </c>
    </row>
    <row r="131" s="27" customFormat="1" ht="30" customHeight="1" spans="1:7">
      <c r="A131" s="45"/>
      <c r="B131" s="35">
        <v>124</v>
      </c>
      <c r="C131" s="36" t="s">
        <v>410</v>
      </c>
      <c r="D131" s="36" t="s">
        <v>42</v>
      </c>
      <c r="E131" s="36" t="s">
        <v>325</v>
      </c>
      <c r="F131" s="36" t="s">
        <v>326</v>
      </c>
      <c r="G131" s="36">
        <v>9</v>
      </c>
    </row>
    <row r="132" s="27" customFormat="1" ht="30" customHeight="1" spans="1:7">
      <c r="A132" s="45"/>
      <c r="B132" s="35">
        <v>125</v>
      </c>
      <c r="C132" s="36" t="s">
        <v>410</v>
      </c>
      <c r="D132" s="36" t="s">
        <v>42</v>
      </c>
      <c r="E132" s="36" t="s">
        <v>325</v>
      </c>
      <c r="F132" s="36" t="s">
        <v>411</v>
      </c>
      <c r="G132" s="36">
        <v>7</v>
      </c>
    </row>
    <row r="133" s="27" customFormat="1" ht="30" customHeight="1" spans="1:7">
      <c r="A133" s="45"/>
      <c r="B133" s="35">
        <v>126</v>
      </c>
      <c r="C133" s="36" t="s">
        <v>410</v>
      </c>
      <c r="D133" s="36" t="s">
        <v>42</v>
      </c>
      <c r="E133" s="36" t="s">
        <v>325</v>
      </c>
      <c r="F133" s="36" t="s">
        <v>298</v>
      </c>
      <c r="G133" s="36">
        <v>7</v>
      </c>
    </row>
    <row r="134" s="27" customFormat="1" ht="30" customHeight="1" spans="1:7">
      <c r="A134" s="45"/>
      <c r="B134" s="35">
        <v>127</v>
      </c>
      <c r="C134" s="36" t="s">
        <v>410</v>
      </c>
      <c r="D134" s="36" t="s">
        <v>42</v>
      </c>
      <c r="E134" s="36" t="s">
        <v>325</v>
      </c>
      <c r="F134" s="36" t="s">
        <v>297</v>
      </c>
      <c r="G134" s="36">
        <v>6</v>
      </c>
    </row>
    <row r="135" s="27" customFormat="1" ht="30" customHeight="1" spans="1:7">
      <c r="A135" s="45"/>
      <c r="B135" s="35">
        <v>128</v>
      </c>
      <c r="C135" s="36" t="s">
        <v>410</v>
      </c>
      <c r="D135" s="36" t="s">
        <v>42</v>
      </c>
      <c r="E135" s="36" t="s">
        <v>325</v>
      </c>
      <c r="F135" s="36" t="s">
        <v>412</v>
      </c>
      <c r="G135" s="36">
        <v>6</v>
      </c>
    </row>
    <row r="136" s="27" customFormat="1" ht="30" customHeight="1" spans="1:7">
      <c r="A136" s="45"/>
      <c r="B136" s="35">
        <v>129</v>
      </c>
      <c r="C136" s="36" t="s">
        <v>413</v>
      </c>
      <c r="D136" s="36" t="s">
        <v>42</v>
      </c>
      <c r="E136" s="36" t="s">
        <v>325</v>
      </c>
      <c r="F136" s="36" t="s">
        <v>414</v>
      </c>
      <c r="G136" s="36">
        <v>5</v>
      </c>
    </row>
    <row r="137" s="27" customFormat="1" ht="30" customHeight="1" spans="1:7">
      <c r="A137" s="45"/>
      <c r="B137" s="35">
        <v>130</v>
      </c>
      <c r="C137" s="36" t="s">
        <v>413</v>
      </c>
      <c r="D137" s="36" t="s">
        <v>42</v>
      </c>
      <c r="E137" s="36" t="s">
        <v>325</v>
      </c>
      <c r="F137" s="36" t="s">
        <v>415</v>
      </c>
      <c r="G137" s="36">
        <v>1</v>
      </c>
    </row>
    <row r="138" s="27" customFormat="1" ht="30" customHeight="1" spans="1:7">
      <c r="A138" s="45"/>
      <c r="B138" s="35">
        <v>131</v>
      </c>
      <c r="C138" s="37" t="s">
        <v>416</v>
      </c>
      <c r="D138" s="36" t="s">
        <v>42</v>
      </c>
      <c r="E138" s="36" t="s">
        <v>339</v>
      </c>
      <c r="F138" s="36" t="s">
        <v>310</v>
      </c>
      <c r="G138" s="36">
        <v>6</v>
      </c>
    </row>
    <row r="139" s="27" customFormat="1" ht="30" customHeight="1" spans="1:7">
      <c r="A139" s="45"/>
      <c r="B139" s="35">
        <v>132</v>
      </c>
      <c r="C139" s="36" t="s">
        <v>416</v>
      </c>
      <c r="D139" s="36" t="s">
        <v>42</v>
      </c>
      <c r="E139" s="36" t="s">
        <v>338</v>
      </c>
      <c r="F139" s="36" t="s">
        <v>308</v>
      </c>
      <c r="G139" s="36">
        <v>2</v>
      </c>
    </row>
    <row r="140" s="27" customFormat="1" ht="30" customHeight="1" spans="1:7">
      <c r="A140" s="45"/>
      <c r="B140" s="35">
        <v>133</v>
      </c>
      <c r="C140" s="35" t="s">
        <v>416</v>
      </c>
      <c r="D140" s="35" t="s">
        <v>42</v>
      </c>
      <c r="E140" s="36" t="s">
        <v>393</v>
      </c>
      <c r="F140" s="36" t="s">
        <v>321</v>
      </c>
      <c r="G140" s="36">
        <v>5</v>
      </c>
    </row>
    <row r="141" s="27" customFormat="1" ht="30" customHeight="1" spans="1:7">
      <c r="A141" s="45"/>
      <c r="B141" s="35">
        <v>134</v>
      </c>
      <c r="C141" s="36" t="s">
        <v>410</v>
      </c>
      <c r="D141" s="36" t="s">
        <v>42</v>
      </c>
      <c r="E141" s="36" t="s">
        <v>344</v>
      </c>
      <c r="F141" s="36" t="s">
        <v>345</v>
      </c>
      <c r="G141" s="36">
        <v>6</v>
      </c>
    </row>
    <row r="142" s="27" customFormat="1" ht="30" customHeight="1" spans="1:7">
      <c r="A142" s="45"/>
      <c r="B142" s="35">
        <v>135</v>
      </c>
      <c r="C142" s="36" t="s">
        <v>410</v>
      </c>
      <c r="D142" s="36" t="s">
        <v>42</v>
      </c>
      <c r="E142" s="36" t="s">
        <v>344</v>
      </c>
      <c r="F142" s="36" t="s">
        <v>346</v>
      </c>
      <c r="G142" s="36">
        <v>6</v>
      </c>
    </row>
    <row r="143" s="27" customFormat="1" ht="30" customHeight="1" spans="1:7">
      <c r="A143" s="45"/>
      <c r="B143" s="35">
        <v>136</v>
      </c>
      <c r="C143" s="36" t="s">
        <v>410</v>
      </c>
      <c r="D143" s="36" t="s">
        <v>42</v>
      </c>
      <c r="E143" s="36" t="s">
        <v>344</v>
      </c>
      <c r="F143" s="36" t="s">
        <v>417</v>
      </c>
      <c r="G143" s="36">
        <v>4</v>
      </c>
    </row>
    <row r="144" s="27" customFormat="1" ht="30" customHeight="1" spans="1:7">
      <c r="A144" s="45"/>
      <c r="B144" s="35">
        <v>137</v>
      </c>
      <c r="C144" s="36" t="s">
        <v>410</v>
      </c>
      <c r="D144" s="36" t="s">
        <v>42</v>
      </c>
      <c r="E144" s="36" t="s">
        <v>344</v>
      </c>
      <c r="F144" s="36" t="s">
        <v>418</v>
      </c>
      <c r="G144" s="36">
        <v>5</v>
      </c>
    </row>
    <row r="145" s="27" customFormat="1" ht="30" customHeight="1" spans="1:7">
      <c r="A145" s="45"/>
      <c r="B145" s="35">
        <v>138</v>
      </c>
      <c r="C145" s="36" t="s">
        <v>419</v>
      </c>
      <c r="D145" s="36" t="s">
        <v>42</v>
      </c>
      <c r="E145" s="36" t="s">
        <v>358</v>
      </c>
      <c r="F145" s="36" t="s">
        <v>288</v>
      </c>
      <c r="G145" s="36">
        <v>5</v>
      </c>
    </row>
    <row r="146" s="27" customFormat="1" ht="30" customHeight="1" spans="1:7">
      <c r="A146" s="45"/>
      <c r="B146" s="35">
        <v>139</v>
      </c>
      <c r="C146" s="36" t="s">
        <v>420</v>
      </c>
      <c r="D146" s="36" t="s">
        <v>41</v>
      </c>
      <c r="E146" s="36" t="s">
        <v>315</v>
      </c>
      <c r="F146" s="36" t="s">
        <v>316</v>
      </c>
      <c r="G146" s="36">
        <v>9</v>
      </c>
    </row>
    <row r="147" s="27" customFormat="1" ht="30" customHeight="1" spans="1:7">
      <c r="A147" s="46"/>
      <c r="B147" s="35">
        <v>140</v>
      </c>
      <c r="C147" s="36" t="s">
        <v>421</v>
      </c>
      <c r="D147" s="36" t="s">
        <v>42</v>
      </c>
      <c r="E147" s="36" t="s">
        <v>315</v>
      </c>
      <c r="F147" s="36" t="s">
        <v>316</v>
      </c>
      <c r="G147" s="36">
        <v>9</v>
      </c>
    </row>
    <row r="148" s="27" customFormat="1" ht="30" customHeight="1" spans="1:7">
      <c r="A148" s="33" t="s">
        <v>279</v>
      </c>
      <c r="B148" s="33" t="s">
        <v>51</v>
      </c>
      <c r="C148" s="33" t="s">
        <v>280</v>
      </c>
      <c r="D148" s="33" t="s">
        <v>30</v>
      </c>
      <c r="E148" s="33" t="s">
        <v>29</v>
      </c>
      <c r="F148" s="33" t="s">
        <v>281</v>
      </c>
      <c r="G148" s="33" t="s">
        <v>282</v>
      </c>
    </row>
    <row r="149" s="27" customFormat="1" ht="65" customHeight="1" spans="1:7">
      <c r="A149" s="44" t="s">
        <v>27</v>
      </c>
      <c r="B149" s="35">
        <v>141</v>
      </c>
      <c r="C149" s="36" t="s">
        <v>421</v>
      </c>
      <c r="D149" s="36" t="s">
        <v>42</v>
      </c>
      <c r="E149" s="36" t="s">
        <v>315</v>
      </c>
      <c r="F149" s="36" t="s">
        <v>363</v>
      </c>
      <c r="G149" s="36">
        <v>7</v>
      </c>
    </row>
    <row r="150" s="27" customFormat="1" ht="65" customHeight="1" spans="1:7">
      <c r="A150" s="45"/>
      <c r="B150" s="35">
        <v>142</v>
      </c>
      <c r="C150" s="36" t="s">
        <v>421</v>
      </c>
      <c r="D150" s="36" t="s">
        <v>42</v>
      </c>
      <c r="E150" s="36" t="s">
        <v>315</v>
      </c>
      <c r="F150" s="36" t="s">
        <v>364</v>
      </c>
      <c r="G150" s="36">
        <v>7</v>
      </c>
    </row>
    <row r="151" s="27" customFormat="1" ht="30" customHeight="1" spans="1:7">
      <c r="A151" s="45"/>
      <c r="B151" s="35">
        <v>143</v>
      </c>
      <c r="C151" s="36" t="s">
        <v>421</v>
      </c>
      <c r="D151" s="36" t="s">
        <v>42</v>
      </c>
      <c r="E151" s="36" t="s">
        <v>315</v>
      </c>
      <c r="F151" s="36" t="s">
        <v>365</v>
      </c>
      <c r="G151" s="36">
        <v>4</v>
      </c>
    </row>
    <row r="152" s="27" customFormat="1" ht="30" customHeight="1" spans="1:7">
      <c r="A152" s="45"/>
      <c r="B152" s="35">
        <v>144</v>
      </c>
      <c r="C152" s="36" t="s">
        <v>421</v>
      </c>
      <c r="D152" s="36" t="s">
        <v>42</v>
      </c>
      <c r="E152" s="36" t="s">
        <v>315</v>
      </c>
      <c r="F152" s="36" t="s">
        <v>366</v>
      </c>
      <c r="G152" s="36">
        <v>9</v>
      </c>
    </row>
    <row r="153" s="27" customFormat="1" ht="30" customHeight="1" spans="1:7">
      <c r="A153" s="45"/>
      <c r="B153" s="35">
        <v>145</v>
      </c>
      <c r="C153" s="36" t="s">
        <v>421</v>
      </c>
      <c r="D153" s="36" t="s">
        <v>42</v>
      </c>
      <c r="E153" s="36" t="s">
        <v>284</v>
      </c>
      <c r="F153" s="36" t="s">
        <v>285</v>
      </c>
      <c r="G153" s="36">
        <v>7</v>
      </c>
    </row>
    <row r="154" s="27" customFormat="1" ht="30" customHeight="1" spans="1:7">
      <c r="A154" s="46"/>
      <c r="B154" s="35">
        <v>146</v>
      </c>
      <c r="C154" s="43" t="s">
        <v>19</v>
      </c>
      <c r="D154" s="43"/>
      <c r="E154" s="38">
        <f>SUM(G127:G153)</f>
        <v>150</v>
      </c>
      <c r="F154" s="38"/>
      <c r="G154" s="38"/>
    </row>
    <row r="155" s="27" customFormat="1" ht="30" customHeight="1" spans="1:7">
      <c r="A155" s="44" t="s">
        <v>70</v>
      </c>
      <c r="B155" s="35">
        <v>147</v>
      </c>
      <c r="C155" s="36" t="s">
        <v>422</v>
      </c>
      <c r="D155" s="36" t="s">
        <v>42</v>
      </c>
      <c r="E155" s="36" t="s">
        <v>284</v>
      </c>
      <c r="F155" s="36" t="s">
        <v>285</v>
      </c>
      <c r="G155" s="36">
        <v>7</v>
      </c>
    </row>
    <row r="156" s="27" customFormat="1" ht="30" customHeight="1" spans="1:7">
      <c r="A156" s="45"/>
      <c r="B156" s="35">
        <v>148</v>
      </c>
      <c r="C156" s="36" t="s">
        <v>423</v>
      </c>
      <c r="D156" s="36" t="s">
        <v>42</v>
      </c>
      <c r="E156" s="36" t="s">
        <v>284</v>
      </c>
      <c r="F156" s="36" t="s">
        <v>285</v>
      </c>
      <c r="G156" s="36">
        <v>7</v>
      </c>
    </row>
    <row r="157" s="27" customFormat="1" ht="30" customHeight="1" spans="1:7">
      <c r="A157" s="45"/>
      <c r="B157" s="35">
        <v>149</v>
      </c>
      <c r="C157" s="36" t="s">
        <v>424</v>
      </c>
      <c r="D157" s="36" t="s">
        <v>42</v>
      </c>
      <c r="E157" s="36" t="s">
        <v>425</v>
      </c>
      <c r="F157" s="36" t="s">
        <v>426</v>
      </c>
      <c r="G157" s="36">
        <v>3</v>
      </c>
    </row>
    <row r="158" s="27" customFormat="1" ht="30" customHeight="1" spans="1:7">
      <c r="A158" s="45"/>
      <c r="B158" s="35">
        <v>150</v>
      </c>
      <c r="C158" s="36" t="s">
        <v>427</v>
      </c>
      <c r="D158" s="36" t="s">
        <v>41</v>
      </c>
      <c r="E158" s="36" t="s">
        <v>425</v>
      </c>
      <c r="F158" s="36" t="s">
        <v>428</v>
      </c>
      <c r="G158" s="36">
        <v>1</v>
      </c>
    </row>
    <row r="159" s="27" customFormat="1" ht="30" customHeight="1" spans="1:7">
      <c r="A159" s="45"/>
      <c r="B159" s="35">
        <v>151</v>
      </c>
      <c r="C159" s="36" t="s">
        <v>429</v>
      </c>
      <c r="D159" s="36" t="s">
        <v>41</v>
      </c>
      <c r="E159" s="36" t="s">
        <v>425</v>
      </c>
      <c r="F159" s="36" t="s">
        <v>430</v>
      </c>
      <c r="G159" s="36">
        <v>5</v>
      </c>
    </row>
    <row r="160" s="27" customFormat="1" ht="30" customHeight="1" spans="1:7">
      <c r="A160" s="45"/>
      <c r="B160" s="35">
        <v>152</v>
      </c>
      <c r="C160" s="36" t="s">
        <v>429</v>
      </c>
      <c r="D160" s="36" t="s">
        <v>41</v>
      </c>
      <c r="E160" s="36" t="s">
        <v>425</v>
      </c>
      <c r="F160" s="36" t="s">
        <v>431</v>
      </c>
      <c r="G160" s="36">
        <v>3</v>
      </c>
    </row>
    <row r="161" s="27" customFormat="1" ht="30" customHeight="1" spans="1:7">
      <c r="A161" s="45"/>
      <c r="B161" s="35">
        <v>153</v>
      </c>
      <c r="C161" s="36" t="s">
        <v>429</v>
      </c>
      <c r="D161" s="36" t="s">
        <v>41</v>
      </c>
      <c r="E161" s="36" t="s">
        <v>425</v>
      </c>
      <c r="F161" s="36" t="s">
        <v>328</v>
      </c>
      <c r="G161" s="36">
        <v>6</v>
      </c>
    </row>
    <row r="162" s="27" customFormat="1" ht="30" customHeight="1" spans="1:7">
      <c r="A162" s="45"/>
      <c r="B162" s="35">
        <v>154</v>
      </c>
      <c r="C162" s="36" t="s">
        <v>429</v>
      </c>
      <c r="D162" s="36" t="s">
        <v>41</v>
      </c>
      <c r="E162" s="36" t="s">
        <v>425</v>
      </c>
      <c r="F162" s="36" t="s">
        <v>327</v>
      </c>
      <c r="G162" s="36">
        <v>6</v>
      </c>
    </row>
    <row r="163" s="27" customFormat="1" ht="30" customHeight="1" spans="1:7">
      <c r="A163" s="45"/>
      <c r="B163" s="35">
        <v>155</v>
      </c>
      <c r="C163" s="36" t="s">
        <v>432</v>
      </c>
      <c r="D163" s="36" t="s">
        <v>42</v>
      </c>
      <c r="E163" s="36" t="s">
        <v>425</v>
      </c>
      <c r="F163" s="36" t="s">
        <v>326</v>
      </c>
      <c r="G163" s="36">
        <v>9</v>
      </c>
    </row>
    <row r="164" s="27" customFormat="1" ht="30" customHeight="1" spans="1:7">
      <c r="A164" s="45"/>
      <c r="B164" s="35">
        <v>156</v>
      </c>
      <c r="C164" s="36" t="s">
        <v>432</v>
      </c>
      <c r="D164" s="36" t="s">
        <v>42</v>
      </c>
      <c r="E164" s="36" t="s">
        <v>425</v>
      </c>
      <c r="F164" s="36" t="s">
        <v>433</v>
      </c>
      <c r="G164" s="36">
        <v>7</v>
      </c>
    </row>
    <row r="165" s="27" customFormat="1" ht="30" customHeight="1" spans="1:7">
      <c r="A165" s="45"/>
      <c r="B165" s="35">
        <v>157</v>
      </c>
      <c r="C165" s="36" t="s">
        <v>432</v>
      </c>
      <c r="D165" s="36" t="s">
        <v>42</v>
      </c>
      <c r="E165" s="36" t="s">
        <v>425</v>
      </c>
      <c r="F165" s="36" t="s">
        <v>434</v>
      </c>
      <c r="G165" s="36">
        <v>7</v>
      </c>
    </row>
    <row r="166" s="27" customFormat="1" ht="30" customHeight="1" spans="1:7">
      <c r="A166" s="45"/>
      <c r="B166" s="35">
        <v>158</v>
      </c>
      <c r="C166" s="36" t="s">
        <v>432</v>
      </c>
      <c r="D166" s="36" t="s">
        <v>42</v>
      </c>
      <c r="E166" s="36" t="s">
        <v>425</v>
      </c>
      <c r="F166" s="36" t="s">
        <v>298</v>
      </c>
      <c r="G166" s="36">
        <v>7</v>
      </c>
    </row>
    <row r="167" s="27" customFormat="1" ht="30" customHeight="1" spans="1:7">
      <c r="A167" s="45"/>
      <c r="B167" s="35">
        <v>159</v>
      </c>
      <c r="C167" s="36" t="s">
        <v>432</v>
      </c>
      <c r="D167" s="36" t="s">
        <v>42</v>
      </c>
      <c r="E167" s="36" t="s">
        <v>425</v>
      </c>
      <c r="F167" s="36" t="s">
        <v>297</v>
      </c>
      <c r="G167" s="36">
        <v>6</v>
      </c>
    </row>
    <row r="168" s="27" customFormat="1" ht="65" customHeight="1" spans="1:7">
      <c r="A168" s="45"/>
      <c r="B168" s="35">
        <v>160</v>
      </c>
      <c r="C168" s="36" t="s">
        <v>435</v>
      </c>
      <c r="D168" s="36" t="s">
        <v>42</v>
      </c>
      <c r="E168" s="36" t="s">
        <v>315</v>
      </c>
      <c r="F168" s="36" t="s">
        <v>364</v>
      </c>
      <c r="G168" s="36">
        <v>7</v>
      </c>
    </row>
    <row r="169" s="27" customFormat="1" ht="65" customHeight="1" spans="1:7">
      <c r="A169" s="46"/>
      <c r="B169" s="35">
        <v>161</v>
      </c>
      <c r="C169" s="36" t="s">
        <v>435</v>
      </c>
      <c r="D169" s="36" t="s">
        <v>42</v>
      </c>
      <c r="E169" s="36" t="s">
        <v>315</v>
      </c>
      <c r="F169" s="36" t="s">
        <v>366</v>
      </c>
      <c r="G169" s="36">
        <v>9</v>
      </c>
    </row>
    <row r="170" s="27" customFormat="1" ht="35" customHeight="1" spans="1:7">
      <c r="A170" s="33" t="s">
        <v>279</v>
      </c>
      <c r="B170" s="33" t="s">
        <v>51</v>
      </c>
      <c r="C170" s="33" t="s">
        <v>280</v>
      </c>
      <c r="D170" s="33" t="s">
        <v>30</v>
      </c>
      <c r="E170" s="33" t="s">
        <v>29</v>
      </c>
      <c r="F170" s="33" t="s">
        <v>281</v>
      </c>
      <c r="G170" s="33" t="s">
        <v>282</v>
      </c>
    </row>
    <row r="171" s="27" customFormat="1" ht="65" customHeight="1" spans="1:7">
      <c r="A171" s="44" t="s">
        <v>70</v>
      </c>
      <c r="B171" s="35">
        <v>162</v>
      </c>
      <c r="C171" s="36" t="s">
        <v>422</v>
      </c>
      <c r="D171" s="36" t="s">
        <v>42</v>
      </c>
      <c r="E171" s="36" t="s">
        <v>315</v>
      </c>
      <c r="F171" s="36" t="s">
        <v>436</v>
      </c>
      <c r="G171" s="36">
        <v>7</v>
      </c>
    </row>
    <row r="172" s="27" customFormat="1" ht="65" customHeight="1" spans="1:7">
      <c r="A172" s="45"/>
      <c r="B172" s="35">
        <v>163</v>
      </c>
      <c r="C172" s="36" t="s">
        <v>422</v>
      </c>
      <c r="D172" s="36" t="s">
        <v>42</v>
      </c>
      <c r="E172" s="36" t="s">
        <v>315</v>
      </c>
      <c r="F172" s="36" t="s">
        <v>363</v>
      </c>
      <c r="G172" s="36">
        <v>7</v>
      </c>
    </row>
    <row r="173" s="27" customFormat="1" ht="65" customHeight="1" spans="1:7">
      <c r="A173" s="45"/>
      <c r="B173" s="35">
        <v>164</v>
      </c>
      <c r="C173" s="36" t="s">
        <v>437</v>
      </c>
      <c r="D173" s="36" t="s">
        <v>42</v>
      </c>
      <c r="E173" s="36" t="s">
        <v>284</v>
      </c>
      <c r="F173" s="36" t="s">
        <v>285</v>
      </c>
      <c r="G173" s="36">
        <v>7</v>
      </c>
    </row>
    <row r="174" s="27" customFormat="1" ht="65" customHeight="1" spans="1:7">
      <c r="A174" s="45"/>
      <c r="B174" s="35">
        <v>165</v>
      </c>
      <c r="C174" s="36" t="s">
        <v>437</v>
      </c>
      <c r="D174" s="36" t="s">
        <v>42</v>
      </c>
      <c r="E174" s="36" t="s">
        <v>315</v>
      </c>
      <c r="F174" s="36" t="s">
        <v>363</v>
      </c>
      <c r="G174" s="36">
        <v>7</v>
      </c>
    </row>
    <row r="175" s="27" customFormat="1" ht="65" customHeight="1" spans="1:7">
      <c r="A175" s="45"/>
      <c r="B175" s="35">
        <v>166</v>
      </c>
      <c r="C175" s="36" t="s">
        <v>437</v>
      </c>
      <c r="D175" s="36" t="s">
        <v>42</v>
      </c>
      <c r="E175" s="36" t="s">
        <v>315</v>
      </c>
      <c r="F175" s="36" t="s">
        <v>316</v>
      </c>
      <c r="G175" s="36">
        <v>9</v>
      </c>
    </row>
    <row r="176" s="27" customFormat="1" ht="65" customHeight="1" spans="1:7">
      <c r="A176" s="45"/>
      <c r="B176" s="35">
        <v>167</v>
      </c>
      <c r="C176" s="36" t="s">
        <v>423</v>
      </c>
      <c r="D176" s="36" t="s">
        <v>42</v>
      </c>
      <c r="E176" s="36" t="s">
        <v>315</v>
      </c>
      <c r="F176" s="36" t="s">
        <v>363</v>
      </c>
      <c r="G176" s="36">
        <v>7</v>
      </c>
    </row>
    <row r="177" s="27" customFormat="1" ht="65" customHeight="1" spans="1:7">
      <c r="A177" s="45"/>
      <c r="B177" s="35">
        <v>168</v>
      </c>
      <c r="C177" s="36" t="s">
        <v>423</v>
      </c>
      <c r="D177" s="36" t="s">
        <v>42</v>
      </c>
      <c r="E177" s="36" t="s">
        <v>315</v>
      </c>
      <c r="F177" s="36" t="s">
        <v>316</v>
      </c>
      <c r="G177" s="36">
        <v>9</v>
      </c>
    </row>
    <row r="178" s="27" customFormat="1" ht="65" customHeight="1" spans="1:7">
      <c r="A178" s="45"/>
      <c r="B178" s="35">
        <v>169</v>
      </c>
      <c r="C178" s="36" t="s">
        <v>438</v>
      </c>
      <c r="D178" s="36" t="s">
        <v>42</v>
      </c>
      <c r="E178" s="36" t="s">
        <v>315</v>
      </c>
      <c r="F178" s="36" t="s">
        <v>316</v>
      </c>
      <c r="G178" s="36">
        <v>9</v>
      </c>
    </row>
    <row r="179" s="27" customFormat="1" ht="65" customHeight="1" spans="1:7">
      <c r="A179" s="45"/>
      <c r="B179" s="35">
        <v>170</v>
      </c>
      <c r="C179" s="36" t="s">
        <v>438</v>
      </c>
      <c r="D179" s="36" t="s">
        <v>42</v>
      </c>
      <c r="E179" s="36" t="s">
        <v>315</v>
      </c>
      <c r="F179" s="36" t="s">
        <v>363</v>
      </c>
      <c r="G179" s="36">
        <v>7</v>
      </c>
    </row>
    <row r="180" s="27" customFormat="1" ht="65" customHeight="1" spans="1:7">
      <c r="A180" s="45"/>
      <c r="B180" s="35">
        <v>171</v>
      </c>
      <c r="C180" s="36" t="s">
        <v>438</v>
      </c>
      <c r="D180" s="36" t="s">
        <v>42</v>
      </c>
      <c r="E180" s="36" t="s">
        <v>315</v>
      </c>
      <c r="F180" s="36" t="s">
        <v>364</v>
      </c>
      <c r="G180" s="36">
        <v>7</v>
      </c>
    </row>
    <row r="181" s="27" customFormat="1" ht="65" customHeight="1" spans="1:7">
      <c r="A181" s="46"/>
      <c r="B181" s="35">
        <v>172</v>
      </c>
      <c r="C181" s="36" t="s">
        <v>438</v>
      </c>
      <c r="D181" s="36" t="s">
        <v>42</v>
      </c>
      <c r="E181" s="36" t="s">
        <v>315</v>
      </c>
      <c r="F181" s="36" t="s">
        <v>365</v>
      </c>
      <c r="G181" s="36">
        <v>4</v>
      </c>
    </row>
    <row r="182" s="27" customFormat="1" ht="35" customHeight="1" spans="1:7">
      <c r="A182" s="33" t="s">
        <v>279</v>
      </c>
      <c r="B182" s="33" t="s">
        <v>51</v>
      </c>
      <c r="C182" s="33" t="s">
        <v>280</v>
      </c>
      <c r="D182" s="33" t="s">
        <v>30</v>
      </c>
      <c r="E182" s="33" t="s">
        <v>29</v>
      </c>
      <c r="F182" s="33" t="s">
        <v>281</v>
      </c>
      <c r="G182" s="33" t="s">
        <v>282</v>
      </c>
    </row>
    <row r="183" s="27" customFormat="1" ht="65" customHeight="1" spans="1:7">
      <c r="A183" s="44" t="s">
        <v>70</v>
      </c>
      <c r="B183" s="35">
        <v>173</v>
      </c>
      <c r="C183" s="36" t="s">
        <v>438</v>
      </c>
      <c r="D183" s="36" t="s">
        <v>42</v>
      </c>
      <c r="E183" s="36" t="s">
        <v>315</v>
      </c>
      <c r="F183" s="36" t="s">
        <v>366</v>
      </c>
      <c r="G183" s="36">
        <v>9</v>
      </c>
    </row>
    <row r="184" s="27" customFormat="1" ht="65" customHeight="1" spans="1:7">
      <c r="A184" s="45"/>
      <c r="B184" s="35">
        <v>174</v>
      </c>
      <c r="C184" s="36" t="s">
        <v>439</v>
      </c>
      <c r="D184" s="36" t="s">
        <v>42</v>
      </c>
      <c r="E184" s="36" t="s">
        <v>315</v>
      </c>
      <c r="F184" s="36" t="s">
        <v>364</v>
      </c>
      <c r="G184" s="36">
        <v>7</v>
      </c>
    </row>
    <row r="185" s="27" customFormat="1" ht="65" customHeight="1" spans="1:7">
      <c r="A185" s="45"/>
      <c r="B185" s="35">
        <v>175</v>
      </c>
      <c r="C185" s="36" t="s">
        <v>439</v>
      </c>
      <c r="D185" s="36" t="s">
        <v>42</v>
      </c>
      <c r="E185" s="36" t="s">
        <v>315</v>
      </c>
      <c r="F185" s="36" t="s">
        <v>366</v>
      </c>
      <c r="G185" s="36">
        <v>9</v>
      </c>
    </row>
    <row r="186" s="27" customFormat="1" ht="30" customHeight="1" spans="1:7">
      <c r="A186" s="45"/>
      <c r="B186" s="35">
        <v>176</v>
      </c>
      <c r="C186" s="36" t="s">
        <v>440</v>
      </c>
      <c r="D186" s="36" t="s">
        <v>41</v>
      </c>
      <c r="E186" s="36" t="s">
        <v>425</v>
      </c>
      <c r="F186" s="36" t="s">
        <v>441</v>
      </c>
      <c r="G186" s="36">
        <v>7</v>
      </c>
    </row>
    <row r="187" s="27" customFormat="1" ht="30" customHeight="1" spans="1:7">
      <c r="A187" s="45"/>
      <c r="B187" s="35">
        <v>177</v>
      </c>
      <c r="C187" s="36" t="s">
        <v>440</v>
      </c>
      <c r="D187" s="36" t="s">
        <v>41</v>
      </c>
      <c r="E187" s="36" t="s">
        <v>425</v>
      </c>
      <c r="F187" s="36" t="s">
        <v>442</v>
      </c>
      <c r="G187" s="36">
        <v>5</v>
      </c>
    </row>
    <row r="188" s="27" customFormat="1" ht="30" customHeight="1" spans="1:7">
      <c r="A188" s="45"/>
      <c r="B188" s="35">
        <v>178</v>
      </c>
      <c r="C188" s="36" t="s">
        <v>440</v>
      </c>
      <c r="D188" s="36" t="s">
        <v>41</v>
      </c>
      <c r="E188" s="36" t="s">
        <v>425</v>
      </c>
      <c r="F188" s="36" t="s">
        <v>327</v>
      </c>
      <c r="G188" s="36">
        <v>6</v>
      </c>
    </row>
    <row r="189" s="27" customFormat="1" ht="30" customHeight="1" spans="1:7">
      <c r="A189" s="45"/>
      <c r="B189" s="35">
        <v>179</v>
      </c>
      <c r="C189" s="36" t="s">
        <v>440</v>
      </c>
      <c r="D189" s="36" t="s">
        <v>41</v>
      </c>
      <c r="E189" s="36" t="s">
        <v>425</v>
      </c>
      <c r="F189" s="36" t="s">
        <v>328</v>
      </c>
      <c r="G189" s="36">
        <v>6</v>
      </c>
    </row>
    <row r="190" s="27" customFormat="1" ht="30" customHeight="1" spans="1:7">
      <c r="A190" s="45"/>
      <c r="B190" s="35">
        <v>180</v>
      </c>
      <c r="C190" s="36" t="s">
        <v>443</v>
      </c>
      <c r="D190" s="36" t="s">
        <v>41</v>
      </c>
      <c r="E190" s="36" t="s">
        <v>374</v>
      </c>
      <c r="F190" s="36" t="s">
        <v>444</v>
      </c>
      <c r="G190" s="36">
        <v>4</v>
      </c>
    </row>
    <row r="191" s="27" customFormat="1" ht="30" customHeight="1" spans="1:7">
      <c r="A191" s="45"/>
      <c r="B191" s="35">
        <v>181</v>
      </c>
      <c r="C191" s="36" t="s">
        <v>445</v>
      </c>
      <c r="D191" s="36" t="s">
        <v>41</v>
      </c>
      <c r="E191" s="36" t="s">
        <v>335</v>
      </c>
      <c r="F191" s="36" t="s">
        <v>72</v>
      </c>
      <c r="G191" s="36">
        <v>4</v>
      </c>
    </row>
    <row r="192" s="27" customFormat="1" ht="30" customHeight="1" spans="1:7">
      <c r="A192" s="45"/>
      <c r="B192" s="35">
        <v>182</v>
      </c>
      <c r="C192" s="36" t="s">
        <v>445</v>
      </c>
      <c r="D192" s="36" t="s">
        <v>41</v>
      </c>
      <c r="E192" s="36" t="s">
        <v>312</v>
      </c>
      <c r="F192" s="36" t="s">
        <v>446</v>
      </c>
      <c r="G192" s="36">
        <v>5</v>
      </c>
    </row>
    <row r="193" s="27" customFormat="1" ht="30" customHeight="1" spans="1:7">
      <c r="A193" s="45"/>
      <c r="B193" s="35">
        <v>183</v>
      </c>
      <c r="C193" s="36" t="s">
        <v>447</v>
      </c>
      <c r="D193" s="36" t="s">
        <v>41</v>
      </c>
      <c r="E193" s="36" t="s">
        <v>335</v>
      </c>
      <c r="F193" s="36" t="s">
        <v>59</v>
      </c>
      <c r="G193" s="36">
        <v>7</v>
      </c>
    </row>
    <row r="194" s="27" customFormat="1" ht="30" customHeight="1" spans="1:7">
      <c r="A194" s="45"/>
      <c r="B194" s="35">
        <v>184</v>
      </c>
      <c r="C194" s="36" t="s">
        <v>447</v>
      </c>
      <c r="D194" s="36" t="s">
        <v>41</v>
      </c>
      <c r="E194" s="36" t="s">
        <v>312</v>
      </c>
      <c r="F194" s="36" t="s">
        <v>446</v>
      </c>
      <c r="G194" s="36">
        <v>5</v>
      </c>
    </row>
    <row r="195" s="27" customFormat="1" ht="30" customHeight="1" spans="1:7">
      <c r="A195" s="45"/>
      <c r="B195" s="35">
        <v>185</v>
      </c>
      <c r="C195" s="36" t="s">
        <v>448</v>
      </c>
      <c r="D195" s="36" t="s">
        <v>42</v>
      </c>
      <c r="E195" s="36" t="s">
        <v>338</v>
      </c>
      <c r="F195" s="36" t="s">
        <v>308</v>
      </c>
      <c r="G195" s="36">
        <v>2</v>
      </c>
    </row>
    <row r="196" s="27" customFormat="1" ht="30" customHeight="1" spans="1:7">
      <c r="A196" s="45"/>
      <c r="B196" s="35">
        <v>186</v>
      </c>
      <c r="C196" s="36" t="s">
        <v>448</v>
      </c>
      <c r="D196" s="36" t="s">
        <v>42</v>
      </c>
      <c r="E196" s="36" t="s">
        <v>339</v>
      </c>
      <c r="F196" s="36" t="s">
        <v>310</v>
      </c>
      <c r="G196" s="36">
        <v>6</v>
      </c>
    </row>
    <row r="197" s="27" customFormat="1" ht="30" customHeight="1" spans="1:7">
      <c r="A197" s="45"/>
      <c r="B197" s="35">
        <v>187</v>
      </c>
      <c r="C197" s="36" t="s">
        <v>448</v>
      </c>
      <c r="D197" s="36" t="s">
        <v>42</v>
      </c>
      <c r="E197" s="36" t="s">
        <v>393</v>
      </c>
      <c r="F197" s="36" t="s">
        <v>449</v>
      </c>
      <c r="G197" s="36">
        <v>5</v>
      </c>
    </row>
    <row r="198" s="27" customFormat="1" ht="30" customHeight="1" spans="1:7">
      <c r="A198" s="45"/>
      <c r="B198" s="35">
        <v>188</v>
      </c>
      <c r="C198" s="36" t="s">
        <v>450</v>
      </c>
      <c r="D198" s="36" t="s">
        <v>41</v>
      </c>
      <c r="E198" s="36" t="s">
        <v>312</v>
      </c>
      <c r="F198" s="36" t="s">
        <v>313</v>
      </c>
      <c r="G198" s="36">
        <v>5</v>
      </c>
    </row>
    <row r="199" s="27" customFormat="1" ht="30" customHeight="1" spans="1:7">
      <c r="A199" s="45"/>
      <c r="B199" s="35">
        <v>189</v>
      </c>
      <c r="C199" s="36" t="s">
        <v>451</v>
      </c>
      <c r="D199" s="36" t="s">
        <v>42</v>
      </c>
      <c r="E199" s="36" t="s">
        <v>452</v>
      </c>
      <c r="F199" s="36" t="s">
        <v>453</v>
      </c>
      <c r="G199" s="36">
        <v>3</v>
      </c>
    </row>
    <row r="200" s="27" customFormat="1" ht="30" customHeight="1" spans="1:7">
      <c r="A200" s="45"/>
      <c r="B200" s="35">
        <v>190</v>
      </c>
      <c r="C200" s="36" t="s">
        <v>451</v>
      </c>
      <c r="D200" s="36" t="s">
        <v>42</v>
      </c>
      <c r="E200" s="36" t="s">
        <v>452</v>
      </c>
      <c r="F200" s="36" t="s">
        <v>454</v>
      </c>
      <c r="G200" s="36">
        <v>1</v>
      </c>
    </row>
    <row r="201" s="27" customFormat="1" ht="30" customHeight="1" spans="1:7">
      <c r="A201" s="45"/>
      <c r="B201" s="35">
        <v>191</v>
      </c>
      <c r="C201" s="36" t="s">
        <v>451</v>
      </c>
      <c r="D201" s="36" t="s">
        <v>42</v>
      </c>
      <c r="E201" s="36" t="s">
        <v>452</v>
      </c>
      <c r="F201" s="36" t="s">
        <v>455</v>
      </c>
      <c r="G201" s="36">
        <v>3</v>
      </c>
    </row>
    <row r="202" s="27" customFormat="1" ht="30" customHeight="1" spans="1:7">
      <c r="A202" s="45"/>
      <c r="B202" s="35">
        <v>192</v>
      </c>
      <c r="C202" s="36" t="s">
        <v>451</v>
      </c>
      <c r="D202" s="36" t="s">
        <v>42</v>
      </c>
      <c r="E202" s="36" t="s">
        <v>452</v>
      </c>
      <c r="F202" s="36" t="s">
        <v>456</v>
      </c>
      <c r="G202" s="36">
        <v>5</v>
      </c>
    </row>
    <row r="203" s="27" customFormat="1" ht="30" customHeight="1" spans="1:7">
      <c r="A203" s="45"/>
      <c r="B203" s="35">
        <v>193</v>
      </c>
      <c r="C203" s="36" t="s">
        <v>265</v>
      </c>
      <c r="D203" s="36" t="s">
        <v>42</v>
      </c>
      <c r="E203" s="36" t="s">
        <v>457</v>
      </c>
      <c r="F203" s="36" t="s">
        <v>387</v>
      </c>
      <c r="G203" s="36">
        <v>5</v>
      </c>
    </row>
    <row r="204" s="27" customFormat="1" ht="30" customHeight="1" spans="1:7">
      <c r="A204" s="46"/>
      <c r="B204" s="35">
        <v>194</v>
      </c>
      <c r="C204" s="36" t="s">
        <v>71</v>
      </c>
      <c r="D204" s="36" t="s">
        <v>42</v>
      </c>
      <c r="E204" s="36" t="s">
        <v>353</v>
      </c>
      <c r="F204" s="36" t="s">
        <v>458</v>
      </c>
      <c r="G204" s="36">
        <v>1</v>
      </c>
    </row>
    <row r="205" s="27" customFormat="1" ht="30" customHeight="1" spans="1:7">
      <c r="A205" s="33" t="s">
        <v>279</v>
      </c>
      <c r="B205" s="33" t="s">
        <v>51</v>
      </c>
      <c r="C205" s="33" t="s">
        <v>280</v>
      </c>
      <c r="D205" s="33" t="s">
        <v>30</v>
      </c>
      <c r="E205" s="33" t="s">
        <v>29</v>
      </c>
      <c r="F205" s="33" t="s">
        <v>281</v>
      </c>
      <c r="G205" s="33" t="s">
        <v>282</v>
      </c>
    </row>
    <row r="206" s="27" customFormat="1" ht="30" customHeight="1" spans="1:7">
      <c r="A206" s="44" t="s">
        <v>70</v>
      </c>
      <c r="B206" s="35">
        <v>195</v>
      </c>
      <c r="C206" s="36" t="s">
        <v>71</v>
      </c>
      <c r="D206" s="36" t="s">
        <v>42</v>
      </c>
      <c r="E206" s="36" t="s">
        <v>353</v>
      </c>
      <c r="F206" s="36" t="s">
        <v>459</v>
      </c>
      <c r="G206" s="36">
        <v>2</v>
      </c>
    </row>
    <row r="207" s="27" customFormat="1" ht="30" customHeight="1" spans="1:7">
      <c r="A207" s="45"/>
      <c r="B207" s="35">
        <v>196</v>
      </c>
      <c r="C207" s="36" t="s">
        <v>432</v>
      </c>
      <c r="D207" s="36" t="s">
        <v>42</v>
      </c>
      <c r="E207" s="36" t="s">
        <v>344</v>
      </c>
      <c r="F207" s="36" t="s">
        <v>345</v>
      </c>
      <c r="G207" s="36">
        <v>6</v>
      </c>
    </row>
    <row r="208" s="27" customFormat="1" ht="30" customHeight="1" spans="1:7">
      <c r="A208" s="45"/>
      <c r="B208" s="35">
        <v>197</v>
      </c>
      <c r="C208" s="36" t="s">
        <v>432</v>
      </c>
      <c r="D208" s="36" t="s">
        <v>42</v>
      </c>
      <c r="E208" s="36" t="s">
        <v>344</v>
      </c>
      <c r="F208" s="36" t="s">
        <v>346</v>
      </c>
      <c r="G208" s="36">
        <v>6</v>
      </c>
    </row>
    <row r="209" s="27" customFormat="1" ht="30" customHeight="1" spans="1:7">
      <c r="A209" s="45"/>
      <c r="B209" s="35">
        <v>198</v>
      </c>
      <c r="C209" s="36" t="s">
        <v>432</v>
      </c>
      <c r="D209" s="36" t="s">
        <v>42</v>
      </c>
      <c r="E209" s="36" t="s">
        <v>344</v>
      </c>
      <c r="F209" s="36" t="s">
        <v>412</v>
      </c>
      <c r="G209" s="36">
        <v>6</v>
      </c>
    </row>
    <row r="210" s="27" customFormat="1" ht="30" customHeight="1" spans="1:7">
      <c r="A210" s="45"/>
      <c r="B210" s="35">
        <v>199</v>
      </c>
      <c r="C210" s="36" t="s">
        <v>432</v>
      </c>
      <c r="D210" s="36" t="s">
        <v>42</v>
      </c>
      <c r="E210" s="36" t="s">
        <v>344</v>
      </c>
      <c r="F210" s="36" t="s">
        <v>460</v>
      </c>
      <c r="G210" s="36">
        <v>6</v>
      </c>
    </row>
    <row r="211" s="27" customFormat="1" ht="30" customHeight="1" spans="1:7">
      <c r="A211" s="45"/>
      <c r="B211" s="35">
        <v>200</v>
      </c>
      <c r="C211" s="36" t="s">
        <v>461</v>
      </c>
      <c r="D211" s="36" t="s">
        <v>42</v>
      </c>
      <c r="E211" s="36" t="s">
        <v>358</v>
      </c>
      <c r="F211" s="36" t="s">
        <v>288</v>
      </c>
      <c r="G211" s="36">
        <v>5</v>
      </c>
    </row>
    <row r="212" s="27" customFormat="1" ht="30" customHeight="1" spans="1:7">
      <c r="A212" s="45"/>
      <c r="B212" s="35">
        <v>201</v>
      </c>
      <c r="C212" s="36" t="s">
        <v>462</v>
      </c>
      <c r="D212" s="36" t="s">
        <v>42</v>
      </c>
      <c r="E212" s="36" t="s">
        <v>338</v>
      </c>
      <c r="F212" s="36" t="s">
        <v>308</v>
      </c>
      <c r="G212" s="36">
        <v>2</v>
      </c>
    </row>
    <row r="213" s="27" customFormat="1" ht="30" customHeight="1" spans="1:7">
      <c r="A213" s="45"/>
      <c r="B213" s="35">
        <v>202</v>
      </c>
      <c r="C213" s="36" t="s">
        <v>462</v>
      </c>
      <c r="D213" s="36" t="s">
        <v>42</v>
      </c>
      <c r="E213" s="36" t="s">
        <v>339</v>
      </c>
      <c r="F213" s="36" t="s">
        <v>310</v>
      </c>
      <c r="G213" s="36">
        <v>6</v>
      </c>
    </row>
    <row r="214" s="27" customFormat="1" ht="30" customHeight="1" spans="1:7">
      <c r="A214" s="45"/>
      <c r="B214" s="35">
        <v>203</v>
      </c>
      <c r="C214" s="36" t="s">
        <v>462</v>
      </c>
      <c r="D214" s="36" t="s">
        <v>42</v>
      </c>
      <c r="E214" s="36" t="s">
        <v>393</v>
      </c>
      <c r="F214" s="36" t="s">
        <v>449</v>
      </c>
      <c r="G214" s="36">
        <v>5</v>
      </c>
    </row>
    <row r="215" s="27" customFormat="1" ht="30" customHeight="1" spans="1:7">
      <c r="A215" s="45"/>
      <c r="B215" s="35">
        <v>204</v>
      </c>
      <c r="C215" s="36" t="s">
        <v>463</v>
      </c>
      <c r="D215" s="36" t="s">
        <v>42</v>
      </c>
      <c r="E215" s="36" t="s">
        <v>338</v>
      </c>
      <c r="F215" s="36" t="s">
        <v>308</v>
      </c>
      <c r="G215" s="36">
        <v>2</v>
      </c>
    </row>
    <row r="216" s="27" customFormat="1" ht="30" customHeight="1" spans="1:7">
      <c r="A216" s="45"/>
      <c r="B216" s="35">
        <v>205</v>
      </c>
      <c r="C216" s="36" t="s">
        <v>463</v>
      </c>
      <c r="D216" s="36" t="s">
        <v>42</v>
      </c>
      <c r="E216" s="36" t="s">
        <v>339</v>
      </c>
      <c r="F216" s="36" t="s">
        <v>310</v>
      </c>
      <c r="G216" s="36">
        <v>6</v>
      </c>
    </row>
    <row r="217" s="27" customFormat="1" ht="30" customHeight="1" spans="1:7">
      <c r="A217" s="45"/>
      <c r="B217" s="35">
        <v>206</v>
      </c>
      <c r="C217" s="36" t="s">
        <v>463</v>
      </c>
      <c r="D217" s="36" t="s">
        <v>42</v>
      </c>
      <c r="E217" s="36" t="s">
        <v>393</v>
      </c>
      <c r="F217" s="36" t="s">
        <v>449</v>
      </c>
      <c r="G217" s="36">
        <v>5</v>
      </c>
    </row>
    <row r="218" s="27" customFormat="1" ht="30" customHeight="1" spans="1:7">
      <c r="A218" s="46"/>
      <c r="B218" s="35">
        <v>207</v>
      </c>
      <c r="C218" s="38" t="s">
        <v>19</v>
      </c>
      <c r="D218" s="38"/>
      <c r="E218" s="38">
        <f>SUM(G155:G217)</f>
        <v>337</v>
      </c>
      <c r="F218" s="38"/>
      <c r="G218" s="38"/>
    </row>
  </sheetData>
  <sheetProtection formatCells="0" insertHyperlinks="0" autoFilter="0"/>
  <mergeCells count="30">
    <mergeCell ref="A1:G1"/>
    <mergeCell ref="C26:D26"/>
    <mergeCell ref="E26:G26"/>
    <mergeCell ref="C60:D60"/>
    <mergeCell ref="E60:G60"/>
    <mergeCell ref="C83:D83"/>
    <mergeCell ref="E83:G83"/>
    <mergeCell ref="C111:D111"/>
    <mergeCell ref="E111:G111"/>
    <mergeCell ref="C126:D126"/>
    <mergeCell ref="E126:G126"/>
    <mergeCell ref="C154:D154"/>
    <mergeCell ref="E154:G154"/>
    <mergeCell ref="C218:D218"/>
    <mergeCell ref="E218:G218"/>
    <mergeCell ref="A3:A26"/>
    <mergeCell ref="A28:A53"/>
    <mergeCell ref="A55:A59"/>
    <mergeCell ref="A61:A75"/>
    <mergeCell ref="A77:A83"/>
    <mergeCell ref="A84:A98"/>
    <mergeCell ref="A100:A111"/>
    <mergeCell ref="A112:A120"/>
    <mergeCell ref="A122:A126"/>
    <mergeCell ref="A127:A147"/>
    <mergeCell ref="A149:A154"/>
    <mergeCell ref="A155:A169"/>
    <mergeCell ref="A171:A181"/>
    <mergeCell ref="A183:A204"/>
    <mergeCell ref="A206:A218"/>
  </mergeCells>
  <pageMargins left="0.29" right="0.27" top="0.590277777777778" bottom="0.865972222222222" header="0.5" footer="0.5"/>
  <pageSetup paperSize="9" fitToHeight="0" orientation="portrait"/>
  <headerFooter/>
  <rowBreaks count="3" manualBreakCount="3">
    <brk id="53" max="16383" man="1"/>
    <brk id="75" max="16383" man="1"/>
    <brk id="181"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H20" sqref="H20"/>
    </sheetView>
  </sheetViews>
  <sheetFormatPr defaultColWidth="9" defaultRowHeight="14" outlineLevelCol="7"/>
  <cols>
    <col min="1" max="8" width="10.6363636363636" customWidth="1"/>
  </cols>
  <sheetData>
    <row r="1" ht="50.1" customHeight="1" spans="1:8">
      <c r="A1" s="10" t="s">
        <v>464</v>
      </c>
      <c r="B1" s="10"/>
      <c r="C1" s="10"/>
      <c r="D1" s="10"/>
      <c r="E1" s="10"/>
      <c r="F1" s="10"/>
      <c r="G1" s="10"/>
      <c r="H1" s="10"/>
    </row>
    <row r="2" ht="20" customHeight="1" spans="1:8">
      <c r="A2" s="20" t="s">
        <v>279</v>
      </c>
      <c r="B2" s="20" t="s">
        <v>465</v>
      </c>
      <c r="C2" s="20" t="s">
        <v>37</v>
      </c>
      <c r="D2" s="20" t="s">
        <v>32</v>
      </c>
      <c r="E2" s="20" t="s">
        <v>466</v>
      </c>
      <c r="F2" s="21" t="s">
        <v>467</v>
      </c>
      <c r="G2" s="20" t="s">
        <v>468</v>
      </c>
      <c r="H2" s="20" t="s">
        <v>36</v>
      </c>
    </row>
    <row r="3" ht="20" customHeight="1" spans="1:8">
      <c r="A3" s="20" t="s">
        <v>469</v>
      </c>
      <c r="B3" s="22">
        <v>1227</v>
      </c>
      <c r="C3" s="22">
        <v>1701</v>
      </c>
      <c r="D3" s="22">
        <v>1172</v>
      </c>
      <c r="E3" s="22">
        <v>1125</v>
      </c>
      <c r="F3" s="22">
        <v>1729</v>
      </c>
      <c r="G3" s="22">
        <v>1207</v>
      </c>
      <c r="H3" s="22">
        <v>1557</v>
      </c>
    </row>
    <row r="4" ht="20" customHeight="1" spans="1:8">
      <c r="A4" s="23" t="s">
        <v>470</v>
      </c>
      <c r="B4" s="22">
        <v>19</v>
      </c>
      <c r="C4" s="22">
        <v>16</v>
      </c>
      <c r="D4" s="22">
        <v>11</v>
      </c>
      <c r="E4" s="22">
        <v>26</v>
      </c>
      <c r="F4" s="22">
        <v>16</v>
      </c>
      <c r="G4" s="22">
        <v>20</v>
      </c>
      <c r="H4" s="22">
        <v>31</v>
      </c>
    </row>
    <row r="5" ht="20" customHeight="1" spans="1:8">
      <c r="A5" s="23" t="s">
        <v>471</v>
      </c>
      <c r="B5" s="24">
        <v>0.0154849225753871</v>
      </c>
      <c r="C5" s="24">
        <v>0.00940623162845385</v>
      </c>
      <c r="D5" s="24">
        <v>0.00938566552901024</v>
      </c>
      <c r="E5" s="24">
        <v>0.0231111111111111</v>
      </c>
      <c r="F5" s="24">
        <v>0.0092539039907461</v>
      </c>
      <c r="G5" s="24">
        <v>0.0165700082850041</v>
      </c>
      <c r="H5" s="24">
        <v>0.0199100834938985</v>
      </c>
    </row>
    <row r="6" ht="20" customHeight="1" spans="1:8">
      <c r="A6" s="23" t="s">
        <v>472</v>
      </c>
      <c r="B6" s="22">
        <v>146</v>
      </c>
      <c r="C6" s="22">
        <v>205</v>
      </c>
      <c r="D6" s="22">
        <v>120</v>
      </c>
      <c r="E6" s="22">
        <v>173</v>
      </c>
      <c r="F6" s="22">
        <v>199</v>
      </c>
      <c r="G6" s="22">
        <v>150</v>
      </c>
      <c r="H6" s="22">
        <v>173</v>
      </c>
    </row>
    <row r="7" ht="20" customHeight="1" spans="1:8">
      <c r="A7" s="23" t="s">
        <v>473</v>
      </c>
      <c r="B7" s="24">
        <v>0.118989405052975</v>
      </c>
      <c r="C7" s="24">
        <v>0.120517342739565</v>
      </c>
      <c r="D7" s="24">
        <v>0.102389078498294</v>
      </c>
      <c r="E7" s="24">
        <v>0.153777777777778</v>
      </c>
      <c r="F7" s="24">
        <v>0.115095430884905</v>
      </c>
      <c r="G7" s="24">
        <v>0.124275062137531</v>
      </c>
      <c r="H7" s="24">
        <v>0.111111111111111</v>
      </c>
    </row>
    <row r="8" ht="20" customHeight="1" spans="1:8">
      <c r="A8" s="23" t="s">
        <v>474</v>
      </c>
      <c r="B8" s="22">
        <v>963</v>
      </c>
      <c r="C8" s="22">
        <v>1358</v>
      </c>
      <c r="D8" s="22">
        <v>924</v>
      </c>
      <c r="E8" s="22">
        <v>853</v>
      </c>
      <c r="F8" s="22">
        <v>1398</v>
      </c>
      <c r="G8" s="22">
        <v>892</v>
      </c>
      <c r="H8" s="22">
        <v>1131</v>
      </c>
    </row>
    <row r="9" ht="20" customHeight="1" spans="1:8">
      <c r="A9" s="23" t="s">
        <v>475</v>
      </c>
      <c r="B9" s="24">
        <v>0.784841075794621</v>
      </c>
      <c r="C9" s="24">
        <v>0.798353909465021</v>
      </c>
      <c r="D9" s="24">
        <v>0.78839590443686</v>
      </c>
      <c r="E9" s="24">
        <v>0.758222222222222</v>
      </c>
      <c r="F9" s="24">
        <v>0.80855986119144</v>
      </c>
      <c r="G9" s="24">
        <v>0.739022369511185</v>
      </c>
      <c r="H9" s="24">
        <v>0.726396917148362</v>
      </c>
    </row>
    <row r="10" ht="20" customHeight="1" spans="1:8">
      <c r="A10" s="23" t="s">
        <v>476</v>
      </c>
      <c r="B10" s="22">
        <v>99</v>
      </c>
      <c r="C10" s="22">
        <v>122</v>
      </c>
      <c r="D10" s="22">
        <v>117</v>
      </c>
      <c r="E10" s="22">
        <v>73</v>
      </c>
      <c r="F10" s="22">
        <v>116</v>
      </c>
      <c r="G10" s="22">
        <v>145</v>
      </c>
      <c r="H10" s="22">
        <v>222</v>
      </c>
    </row>
    <row r="11" ht="20" customHeight="1" spans="1:8">
      <c r="A11" s="23" t="s">
        <v>477</v>
      </c>
      <c r="B11" s="24">
        <v>0.0806845965770171</v>
      </c>
      <c r="C11" s="24">
        <v>0.0717225161669606</v>
      </c>
      <c r="D11" s="24">
        <v>0.0998293515358362</v>
      </c>
      <c r="E11" s="24">
        <v>0.0648888888888889</v>
      </c>
      <c r="F11" s="24">
        <v>0.0670908039329092</v>
      </c>
      <c r="G11" s="24">
        <v>0.12013256006628</v>
      </c>
      <c r="H11" s="24">
        <v>0.142581888246628</v>
      </c>
    </row>
    <row r="12" ht="20" customHeight="1" spans="1:8">
      <c r="A12" s="23" t="s">
        <v>478</v>
      </c>
      <c r="B12" s="23">
        <v>1128</v>
      </c>
      <c r="C12" s="23">
        <v>1579</v>
      </c>
      <c r="D12" s="23">
        <v>1055</v>
      </c>
      <c r="E12" s="23">
        <v>1052</v>
      </c>
      <c r="F12" s="23">
        <v>1613</v>
      </c>
      <c r="G12" s="23">
        <v>1062</v>
      </c>
      <c r="H12" s="23">
        <v>1335</v>
      </c>
    </row>
    <row r="13" ht="20" customHeight="1" spans="1:8">
      <c r="A13" s="23" t="s">
        <v>479</v>
      </c>
      <c r="B13" s="24">
        <v>0.919315403422983</v>
      </c>
      <c r="C13" s="24">
        <v>0.928277483833039</v>
      </c>
      <c r="D13" s="24">
        <v>0.900170648464164</v>
      </c>
      <c r="E13" s="24">
        <v>0.935111111111111</v>
      </c>
      <c r="F13" s="24">
        <v>0.932909196067091</v>
      </c>
      <c r="G13" s="24">
        <v>0.87986743993372</v>
      </c>
      <c r="H13" s="24">
        <v>0.857418111753372</v>
      </c>
    </row>
    <row r="14" ht="20" customHeight="1" spans="1:8">
      <c r="A14" s="23" t="s">
        <v>480</v>
      </c>
      <c r="B14" s="25">
        <v>8.2722086389568</v>
      </c>
      <c r="C14" s="25">
        <v>8.5243974132863</v>
      </c>
      <c r="D14" s="25">
        <v>7.21843003412969</v>
      </c>
      <c r="E14" s="25">
        <v>9.40444444444445</v>
      </c>
      <c r="F14" s="25">
        <v>8.6524002313476</v>
      </c>
      <c r="G14" s="25">
        <v>6.76884838442419</v>
      </c>
      <c r="H14" s="25">
        <v>5.80603725112396</v>
      </c>
    </row>
    <row r="15" spans="1:8">
      <c r="A15" s="26"/>
      <c r="B15" s="26"/>
      <c r="C15" s="26"/>
      <c r="D15" s="26"/>
      <c r="E15" s="26"/>
      <c r="F15" s="26"/>
      <c r="G15" s="26"/>
      <c r="H15" s="26"/>
    </row>
    <row r="16" spans="1:8">
      <c r="A16" s="26"/>
      <c r="B16" s="26"/>
      <c r="C16" s="26"/>
      <c r="D16" s="26"/>
      <c r="E16" s="26"/>
      <c r="F16" s="26"/>
      <c r="G16" s="26"/>
      <c r="H16" s="26"/>
    </row>
  </sheetData>
  <mergeCells count="1">
    <mergeCell ref="A1:H1"/>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L5" sqref="L5"/>
    </sheetView>
  </sheetViews>
  <sheetFormatPr defaultColWidth="9" defaultRowHeight="14" outlineLevelCol="7"/>
  <cols>
    <col min="1" max="1" width="13.1818181818182" customWidth="1"/>
    <col min="2" max="8" width="10.6272727272727" customWidth="1"/>
  </cols>
  <sheetData>
    <row r="1" s="9" customFormat="1" ht="50.1" customHeight="1" spans="1:8">
      <c r="A1" s="10" t="s">
        <v>481</v>
      </c>
      <c r="B1" s="10"/>
      <c r="C1" s="10"/>
      <c r="D1" s="10"/>
      <c r="E1" s="10"/>
      <c r="F1" s="10"/>
      <c r="G1" s="10"/>
      <c r="H1" s="10"/>
    </row>
    <row r="2" ht="24.95" customHeight="1" spans="1:8">
      <c r="A2" s="11" t="s">
        <v>482</v>
      </c>
      <c r="B2" s="11"/>
      <c r="C2" s="11"/>
      <c r="D2" s="11"/>
      <c r="E2" s="11"/>
      <c r="F2" s="11"/>
      <c r="G2" s="11"/>
      <c r="H2" s="11"/>
    </row>
    <row r="3" ht="30" customHeight="1" spans="1:8">
      <c r="A3" s="12"/>
      <c r="B3" s="12" t="s">
        <v>465</v>
      </c>
      <c r="C3" s="12" t="s">
        <v>37</v>
      </c>
      <c r="D3" s="12" t="s">
        <v>32</v>
      </c>
      <c r="E3" s="12" t="s">
        <v>466</v>
      </c>
      <c r="F3" s="12" t="s">
        <v>467</v>
      </c>
      <c r="G3" s="12" t="s">
        <v>468</v>
      </c>
      <c r="H3" s="12" t="s">
        <v>36</v>
      </c>
    </row>
    <row r="4" ht="30" customHeight="1" spans="1:8">
      <c r="A4" s="12" t="s">
        <v>483</v>
      </c>
      <c r="B4" s="13">
        <v>467</v>
      </c>
      <c r="C4" s="13">
        <v>636</v>
      </c>
      <c r="D4" s="13">
        <v>470</v>
      </c>
      <c r="E4" s="13">
        <v>411</v>
      </c>
      <c r="F4" s="13">
        <v>652</v>
      </c>
      <c r="G4" s="13">
        <v>459</v>
      </c>
      <c r="H4" s="13">
        <v>569</v>
      </c>
    </row>
    <row r="5" ht="30" customHeight="1" spans="1:8">
      <c r="A5" s="12" t="s">
        <v>478</v>
      </c>
      <c r="B5" s="14">
        <f t="shared" ref="B5:H5" si="0">B4-B6</f>
        <v>327</v>
      </c>
      <c r="C5" s="14">
        <f t="shared" si="0"/>
        <v>521</v>
      </c>
      <c r="D5" s="14">
        <f t="shared" si="0"/>
        <v>334</v>
      </c>
      <c r="E5" s="14">
        <f t="shared" si="0"/>
        <v>330</v>
      </c>
      <c r="F5" s="14">
        <f t="shared" si="0"/>
        <v>557</v>
      </c>
      <c r="G5" s="14">
        <f t="shared" si="0"/>
        <v>422</v>
      </c>
      <c r="H5" s="14">
        <f t="shared" si="0"/>
        <v>416</v>
      </c>
    </row>
    <row r="6" ht="30" customHeight="1" spans="1:8">
      <c r="A6" s="12" t="s">
        <v>484</v>
      </c>
      <c r="B6" s="15">
        <v>140</v>
      </c>
      <c r="C6" s="15">
        <v>115</v>
      </c>
      <c r="D6" s="15">
        <v>136</v>
      </c>
      <c r="E6" s="15">
        <v>81</v>
      </c>
      <c r="F6" s="15">
        <v>95</v>
      </c>
      <c r="G6" s="15">
        <v>37</v>
      </c>
      <c r="H6" s="15">
        <v>153</v>
      </c>
    </row>
    <row r="7" ht="30" customHeight="1" spans="1:8">
      <c r="A7" s="12" t="s">
        <v>479</v>
      </c>
      <c r="B7" s="16">
        <f t="shared" ref="B7:H7" si="1">B5/B4</f>
        <v>0.700214132762313</v>
      </c>
      <c r="C7" s="16">
        <f t="shared" si="1"/>
        <v>0.819182389937107</v>
      </c>
      <c r="D7" s="16">
        <f t="shared" si="1"/>
        <v>0.71063829787234</v>
      </c>
      <c r="E7" s="16">
        <f t="shared" si="1"/>
        <v>0.802919708029197</v>
      </c>
      <c r="F7" s="16">
        <f t="shared" si="1"/>
        <v>0.854294478527607</v>
      </c>
      <c r="G7" s="16">
        <f t="shared" si="1"/>
        <v>0.919389978213508</v>
      </c>
      <c r="H7" s="16">
        <f t="shared" si="1"/>
        <v>0.731107205623902</v>
      </c>
    </row>
    <row r="8" ht="30" customHeight="1" spans="1:8">
      <c r="A8" s="17" t="s">
        <v>480</v>
      </c>
      <c r="B8" s="17">
        <v>-80</v>
      </c>
      <c r="C8" s="17">
        <v>-80</v>
      </c>
      <c r="D8" s="17">
        <v>-80</v>
      </c>
      <c r="E8" s="17">
        <v>-80</v>
      </c>
      <c r="F8" s="17">
        <v>0</v>
      </c>
      <c r="G8" s="17">
        <v>30</v>
      </c>
      <c r="H8" s="17">
        <v>-80</v>
      </c>
    </row>
    <row r="9" ht="17.5" spans="1:8">
      <c r="A9" s="18"/>
      <c r="B9" s="19"/>
      <c r="C9" s="19"/>
      <c r="D9" s="19"/>
      <c r="E9" s="19"/>
      <c r="F9" s="19"/>
      <c r="G9" s="19"/>
      <c r="H9" s="19"/>
    </row>
    <row r="10" ht="17.5" spans="1:8">
      <c r="A10" s="19" t="s">
        <v>485</v>
      </c>
      <c r="B10" s="19"/>
      <c r="C10" s="18"/>
      <c r="D10" s="18"/>
      <c r="E10" s="18"/>
      <c r="F10" s="18"/>
      <c r="G10" s="18"/>
      <c r="H10" s="18"/>
    </row>
    <row r="11" spans="1:8">
      <c r="A11" s="18"/>
      <c r="B11" s="18"/>
      <c r="C11" s="18"/>
      <c r="D11" s="18"/>
      <c r="E11" s="18"/>
      <c r="F11" s="18"/>
      <c r="G11" s="18"/>
      <c r="H11" s="18"/>
    </row>
  </sheetData>
  <mergeCells count="3">
    <mergeCell ref="A1:H1"/>
    <mergeCell ref="A2:H2"/>
    <mergeCell ref="A10:B10"/>
  </mergeCells>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A2" sqref="A2"/>
    </sheetView>
  </sheetViews>
  <sheetFormatPr defaultColWidth="8.30909090909091" defaultRowHeight="13" outlineLevelRow="6" outlineLevelCol="7"/>
  <cols>
    <col min="1" max="8" width="13.4545454545455" style="1" customWidth="1"/>
    <col min="9" max="16384" width="8.30909090909091" style="1"/>
  </cols>
  <sheetData>
    <row r="1" s="1" customFormat="1" ht="32" customHeight="1" spans="1:8">
      <c r="A1" s="2" t="s">
        <v>486</v>
      </c>
      <c r="B1" s="2"/>
      <c r="C1" s="2"/>
      <c r="D1" s="2"/>
      <c r="E1" s="2"/>
      <c r="F1" s="2"/>
      <c r="G1" s="2"/>
      <c r="H1" s="2"/>
    </row>
    <row r="2" s="1" customFormat="1" ht="41" customHeight="1" spans="1:8">
      <c r="A2" s="3"/>
      <c r="B2" s="3" t="s">
        <v>465</v>
      </c>
      <c r="C2" s="3" t="s">
        <v>37</v>
      </c>
      <c r="D2" s="3" t="s">
        <v>32</v>
      </c>
      <c r="E2" s="3" t="s">
        <v>466</v>
      </c>
      <c r="F2" s="3" t="s">
        <v>467</v>
      </c>
      <c r="G2" s="3" t="s">
        <v>468</v>
      </c>
      <c r="H2" s="3" t="s">
        <v>36</v>
      </c>
    </row>
    <row r="3" s="1" customFormat="1" ht="41" customHeight="1" spans="1:8">
      <c r="A3" s="3" t="s">
        <v>483</v>
      </c>
      <c r="B3" s="4">
        <v>913</v>
      </c>
      <c r="C3" s="4">
        <v>1122</v>
      </c>
      <c r="D3" s="4">
        <v>738</v>
      </c>
      <c r="E3" s="4">
        <v>839</v>
      </c>
      <c r="F3" s="4">
        <v>1107</v>
      </c>
      <c r="G3" s="4">
        <v>834</v>
      </c>
      <c r="H3" s="4">
        <v>1052</v>
      </c>
    </row>
    <row r="4" s="1" customFormat="1" ht="41" customHeight="1" spans="1:8">
      <c r="A4" s="3" t="s">
        <v>487</v>
      </c>
      <c r="B4" s="3">
        <v>23</v>
      </c>
      <c r="C4" s="3">
        <v>11</v>
      </c>
      <c r="D4" s="3">
        <v>15</v>
      </c>
      <c r="E4" s="3">
        <v>7</v>
      </c>
      <c r="F4" s="3">
        <v>19</v>
      </c>
      <c r="G4" s="3">
        <v>6</v>
      </c>
      <c r="H4" s="3">
        <v>15</v>
      </c>
    </row>
    <row r="5" s="1" customFormat="1" ht="41" customHeight="1" spans="1:8">
      <c r="A5" s="3" t="s">
        <v>488</v>
      </c>
      <c r="B5" s="5">
        <f t="shared" ref="B5:H5" si="0">B4/B3</f>
        <v>0.0251916757940854</v>
      </c>
      <c r="C5" s="5">
        <f t="shared" si="0"/>
        <v>0.00980392156862745</v>
      </c>
      <c r="D5" s="5">
        <f t="shared" si="0"/>
        <v>0.0203252032520325</v>
      </c>
      <c r="E5" s="5">
        <f t="shared" si="0"/>
        <v>0.00834326579261025</v>
      </c>
      <c r="F5" s="5">
        <f t="shared" si="0"/>
        <v>0.017163504968383</v>
      </c>
      <c r="G5" s="5">
        <f t="shared" si="0"/>
        <v>0.00719424460431655</v>
      </c>
      <c r="H5" s="5">
        <f t="shared" si="0"/>
        <v>0.0142585551330798</v>
      </c>
    </row>
    <row r="6" s="1" customFormat="1" ht="41" customHeight="1" spans="1:8">
      <c r="A6" s="3" t="s">
        <v>489</v>
      </c>
      <c r="B6" s="6">
        <f t="shared" ref="B6:H6" si="1">1-B5</f>
        <v>0.974808324205915</v>
      </c>
      <c r="C6" s="6">
        <f t="shared" si="1"/>
        <v>0.990196078431373</v>
      </c>
      <c r="D6" s="6">
        <f t="shared" si="1"/>
        <v>0.979674796747968</v>
      </c>
      <c r="E6" s="6">
        <f t="shared" si="1"/>
        <v>0.99165673420739</v>
      </c>
      <c r="F6" s="6">
        <f t="shared" si="1"/>
        <v>0.982836495031617</v>
      </c>
      <c r="G6" s="6">
        <f t="shared" si="1"/>
        <v>0.992805755395683</v>
      </c>
      <c r="H6" s="6">
        <f t="shared" si="1"/>
        <v>0.98574144486692</v>
      </c>
    </row>
    <row r="7" ht="41" customHeight="1" spans="1:8">
      <c r="A7" s="7" t="s">
        <v>480</v>
      </c>
      <c r="B7" s="7">
        <v>30</v>
      </c>
      <c r="C7" s="7">
        <v>60</v>
      </c>
      <c r="D7" s="7">
        <v>30</v>
      </c>
      <c r="E7" s="7">
        <v>60</v>
      </c>
      <c r="F7" s="7">
        <v>60</v>
      </c>
      <c r="G7" s="7">
        <v>60</v>
      </c>
      <c r="H7" s="8">
        <v>60</v>
      </c>
    </row>
  </sheetData>
  <mergeCells count="1">
    <mergeCell ref="A1:H1"/>
  </mergeCells>
  <pageMargins left="0.75" right="0.75" top="1" bottom="1" header="0.5" footer="0.5"/>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
  <sheetViews>
    <sheetView workbookViewId="0">
      <selection activeCell="U7" sqref="U7"/>
    </sheetView>
  </sheetViews>
  <sheetFormatPr defaultColWidth="8.72727272727273" defaultRowHeight="14"/>
  <cols>
    <col min="1" max="1" width="18.7272727272727" customWidth="1"/>
    <col min="3" max="16" width="6.27272727272727" customWidth="1"/>
    <col min="17" max="17" width="12.6363636363636" customWidth="1"/>
  </cols>
  <sheetData>
    <row r="1" ht="25.5" spans="1:17">
      <c r="A1" s="145" t="s">
        <v>28</v>
      </c>
      <c r="B1" s="145"/>
      <c r="C1" s="145"/>
      <c r="D1" s="145"/>
      <c r="E1" s="145"/>
      <c r="F1" s="145"/>
      <c r="G1" s="145"/>
      <c r="H1" s="145"/>
      <c r="I1" s="145"/>
      <c r="J1" s="145"/>
      <c r="K1" s="145"/>
      <c r="L1" s="145"/>
      <c r="M1" s="145"/>
      <c r="N1" s="145"/>
      <c r="O1" s="145"/>
      <c r="P1" s="145"/>
      <c r="Q1" s="145"/>
    </row>
    <row r="2" ht="31" customHeight="1" spans="1:17">
      <c r="A2" s="146" t="s">
        <v>29</v>
      </c>
      <c r="B2" s="147" t="s">
        <v>30</v>
      </c>
      <c r="C2" s="146" t="s">
        <v>31</v>
      </c>
      <c r="D2" s="146"/>
      <c r="E2" s="146" t="s">
        <v>32</v>
      </c>
      <c r="F2" s="146"/>
      <c r="G2" s="146" t="s">
        <v>33</v>
      </c>
      <c r="H2" s="146"/>
      <c r="I2" s="146" t="s">
        <v>34</v>
      </c>
      <c r="J2" s="146"/>
      <c r="K2" s="146" t="s">
        <v>35</v>
      </c>
      <c r="L2" s="146"/>
      <c r="M2" s="146" t="s">
        <v>36</v>
      </c>
      <c r="N2" s="146"/>
      <c r="O2" s="146" t="s">
        <v>37</v>
      </c>
      <c r="P2" s="146"/>
      <c r="Q2" s="147" t="s">
        <v>38</v>
      </c>
    </row>
    <row r="3" ht="31" customHeight="1" spans="1:17">
      <c r="A3" s="147" t="s">
        <v>39</v>
      </c>
      <c r="B3" s="148"/>
      <c r="C3" s="149">
        <v>89</v>
      </c>
      <c r="D3" s="150"/>
      <c r="E3" s="149">
        <v>116</v>
      </c>
      <c r="F3" s="151"/>
      <c r="G3" s="149">
        <v>315.5</v>
      </c>
      <c r="H3" s="151"/>
      <c r="I3" s="149">
        <v>27</v>
      </c>
      <c r="J3" s="151"/>
      <c r="K3" s="149">
        <v>151.5</v>
      </c>
      <c r="L3" s="151"/>
      <c r="M3" s="149">
        <v>95.5</v>
      </c>
      <c r="N3" s="151"/>
      <c r="O3" s="149">
        <v>113.5</v>
      </c>
      <c r="P3" s="151"/>
      <c r="Q3" s="147">
        <v>52</v>
      </c>
    </row>
    <row r="4" ht="31" customHeight="1" spans="1:17">
      <c r="A4" s="152" t="s">
        <v>40</v>
      </c>
      <c r="B4" s="114" t="s">
        <v>41</v>
      </c>
      <c r="C4" s="153">
        <v>10</v>
      </c>
      <c r="D4" s="150"/>
      <c r="E4" s="153">
        <v>16</v>
      </c>
      <c r="F4" s="150"/>
      <c r="G4" s="153">
        <v>32</v>
      </c>
      <c r="H4" s="150"/>
      <c r="I4" s="153">
        <v>0</v>
      </c>
      <c r="J4" s="150"/>
      <c r="K4" s="153">
        <v>0</v>
      </c>
      <c r="L4" s="150"/>
      <c r="M4" s="153">
        <v>6</v>
      </c>
      <c r="N4" s="150"/>
      <c r="O4" s="153">
        <v>8</v>
      </c>
      <c r="P4" s="150"/>
      <c r="Q4" s="157">
        <v>2</v>
      </c>
    </row>
    <row r="5" ht="31" customHeight="1" spans="1:17">
      <c r="A5" s="154"/>
      <c r="B5" s="114" t="s">
        <v>42</v>
      </c>
      <c r="C5" s="153">
        <v>10</v>
      </c>
      <c r="D5" s="150"/>
      <c r="E5" s="153">
        <v>14</v>
      </c>
      <c r="F5" s="150"/>
      <c r="G5" s="153">
        <v>30</v>
      </c>
      <c r="H5" s="150"/>
      <c r="I5" s="153">
        <v>2</v>
      </c>
      <c r="J5" s="150"/>
      <c r="K5" s="153">
        <v>8</v>
      </c>
      <c r="L5" s="150"/>
      <c r="M5" s="153">
        <v>0</v>
      </c>
      <c r="N5" s="150"/>
      <c r="O5" s="153">
        <v>6</v>
      </c>
      <c r="P5" s="150"/>
      <c r="Q5" s="112">
        <v>4</v>
      </c>
    </row>
    <row r="6" ht="31" customHeight="1" spans="1:17">
      <c r="A6" s="152" t="s">
        <v>43</v>
      </c>
      <c r="B6" s="114" t="s">
        <v>41</v>
      </c>
      <c r="C6" s="153">
        <v>8</v>
      </c>
      <c r="D6" s="150"/>
      <c r="E6" s="153">
        <v>18</v>
      </c>
      <c r="F6" s="150"/>
      <c r="G6" s="153">
        <v>22</v>
      </c>
      <c r="H6" s="150"/>
      <c r="I6" s="153">
        <v>0</v>
      </c>
      <c r="J6" s="150"/>
      <c r="K6" s="153">
        <v>0</v>
      </c>
      <c r="L6" s="150"/>
      <c r="M6" s="153">
        <v>2</v>
      </c>
      <c r="N6" s="150"/>
      <c r="O6" s="153">
        <v>24</v>
      </c>
      <c r="P6" s="150"/>
      <c r="Q6" s="112">
        <v>0</v>
      </c>
    </row>
    <row r="7" ht="31" customHeight="1" spans="1:17">
      <c r="A7" s="154"/>
      <c r="B7" s="114" t="s">
        <v>42</v>
      </c>
      <c r="C7" s="153">
        <v>2</v>
      </c>
      <c r="D7" s="150"/>
      <c r="E7" s="153">
        <v>12</v>
      </c>
      <c r="F7" s="150"/>
      <c r="G7" s="153">
        <v>32</v>
      </c>
      <c r="H7" s="150"/>
      <c r="I7" s="153">
        <v>0</v>
      </c>
      <c r="J7" s="150"/>
      <c r="K7" s="153">
        <v>14</v>
      </c>
      <c r="L7" s="150"/>
      <c r="M7" s="153">
        <v>0</v>
      </c>
      <c r="N7" s="150"/>
      <c r="O7" s="153">
        <v>4</v>
      </c>
      <c r="P7" s="150"/>
      <c r="Q7" s="112">
        <v>10</v>
      </c>
    </row>
    <row r="8" ht="31" customHeight="1" spans="1:17">
      <c r="A8" s="155" t="s">
        <v>44</v>
      </c>
      <c r="B8" s="114" t="s">
        <v>41</v>
      </c>
      <c r="C8" s="153">
        <v>4</v>
      </c>
      <c r="D8" s="150"/>
      <c r="E8" s="153">
        <v>10</v>
      </c>
      <c r="F8" s="150"/>
      <c r="G8" s="153">
        <v>14</v>
      </c>
      <c r="H8" s="150"/>
      <c r="I8" s="153">
        <v>2</v>
      </c>
      <c r="J8" s="150"/>
      <c r="K8" s="153">
        <v>12</v>
      </c>
      <c r="L8" s="150"/>
      <c r="M8" s="153">
        <v>18</v>
      </c>
      <c r="N8" s="150"/>
      <c r="O8" s="153">
        <v>8</v>
      </c>
      <c r="P8" s="150"/>
      <c r="Q8" s="112">
        <v>6</v>
      </c>
    </row>
    <row r="9" ht="31" customHeight="1" spans="1:17">
      <c r="A9" s="156"/>
      <c r="B9" s="114" t="s">
        <v>42</v>
      </c>
      <c r="C9" s="153">
        <v>8</v>
      </c>
      <c r="D9" s="150"/>
      <c r="E9" s="153">
        <v>12</v>
      </c>
      <c r="F9" s="150"/>
      <c r="G9" s="153">
        <v>14</v>
      </c>
      <c r="H9" s="150"/>
      <c r="I9" s="153">
        <v>10</v>
      </c>
      <c r="J9" s="150"/>
      <c r="K9" s="153">
        <v>18</v>
      </c>
      <c r="L9" s="150"/>
      <c r="M9" s="153">
        <v>6</v>
      </c>
      <c r="N9" s="150"/>
      <c r="O9" s="153">
        <v>4</v>
      </c>
      <c r="P9" s="150"/>
      <c r="Q9" s="112">
        <v>2</v>
      </c>
    </row>
    <row r="10" ht="31" customHeight="1" spans="1:17">
      <c r="A10" s="156" t="s">
        <v>45</v>
      </c>
      <c r="B10" s="114" t="s">
        <v>41</v>
      </c>
      <c r="C10" s="153">
        <v>14</v>
      </c>
      <c r="D10" s="150"/>
      <c r="E10" s="153">
        <v>10</v>
      </c>
      <c r="F10" s="150"/>
      <c r="G10" s="153">
        <v>8</v>
      </c>
      <c r="H10" s="150"/>
      <c r="I10" s="153">
        <v>6</v>
      </c>
      <c r="J10" s="150"/>
      <c r="K10" s="153">
        <v>18</v>
      </c>
      <c r="L10" s="150"/>
      <c r="M10" s="153">
        <v>12</v>
      </c>
      <c r="N10" s="150"/>
      <c r="O10" s="153">
        <v>4</v>
      </c>
      <c r="P10" s="150"/>
      <c r="Q10" s="112">
        <v>2</v>
      </c>
    </row>
    <row r="11" ht="31" customHeight="1" spans="1:17">
      <c r="A11" s="156" t="s">
        <v>46</v>
      </c>
      <c r="B11" s="114" t="s">
        <v>42</v>
      </c>
      <c r="C11" s="153">
        <v>11</v>
      </c>
      <c r="D11" s="150"/>
      <c r="E11" s="153">
        <v>14</v>
      </c>
      <c r="F11" s="150"/>
      <c r="G11" s="153">
        <v>18</v>
      </c>
      <c r="H11" s="150"/>
      <c r="I11" s="153">
        <v>8</v>
      </c>
      <c r="J11" s="150"/>
      <c r="K11" s="153">
        <v>11</v>
      </c>
      <c r="L11" s="150"/>
      <c r="M11" s="153">
        <v>4</v>
      </c>
      <c r="N11" s="150"/>
      <c r="O11" s="153">
        <v>2</v>
      </c>
      <c r="P11" s="150"/>
      <c r="Q11" s="112">
        <v>6</v>
      </c>
    </row>
    <row r="12" ht="31" customHeight="1" spans="1:17">
      <c r="A12" s="112" t="s">
        <v>47</v>
      </c>
      <c r="B12" s="112"/>
      <c r="C12" s="157">
        <v>52</v>
      </c>
      <c r="D12" s="157"/>
      <c r="E12" s="157">
        <v>40</v>
      </c>
      <c r="F12" s="157"/>
      <c r="G12" s="157">
        <v>67</v>
      </c>
      <c r="H12" s="157"/>
      <c r="I12" s="157">
        <v>14</v>
      </c>
      <c r="J12" s="157"/>
      <c r="K12" s="157">
        <v>12</v>
      </c>
      <c r="L12" s="157"/>
      <c r="M12" s="157">
        <v>30</v>
      </c>
      <c r="N12" s="157"/>
      <c r="O12" s="157">
        <v>8</v>
      </c>
      <c r="P12" s="157"/>
      <c r="Q12" s="112">
        <v>4</v>
      </c>
    </row>
    <row r="13" ht="31" customHeight="1" spans="1:17">
      <c r="A13" s="112" t="s">
        <v>48</v>
      </c>
      <c r="B13" s="112"/>
      <c r="C13" s="157">
        <v>14</v>
      </c>
      <c r="D13" s="157"/>
      <c r="E13" s="157">
        <v>36</v>
      </c>
      <c r="F13" s="157"/>
      <c r="G13" s="157">
        <v>14</v>
      </c>
      <c r="H13" s="157"/>
      <c r="I13" s="157">
        <v>14</v>
      </c>
      <c r="J13" s="157"/>
      <c r="K13" s="157">
        <v>8</v>
      </c>
      <c r="L13" s="157"/>
      <c r="M13" s="157">
        <v>28</v>
      </c>
      <c r="N13" s="157"/>
      <c r="O13" s="157">
        <v>20</v>
      </c>
      <c r="P13" s="157"/>
      <c r="Q13" s="112">
        <v>14</v>
      </c>
    </row>
    <row r="14" ht="31" customHeight="1" spans="1:17">
      <c r="A14" s="158" t="s">
        <v>49</v>
      </c>
      <c r="B14" s="159"/>
      <c r="C14" s="153">
        <f>SUM(C3:C13)</f>
        <v>222</v>
      </c>
      <c r="D14" s="160"/>
      <c r="E14" s="153">
        <f>SUM(E3:E13)</f>
        <v>298</v>
      </c>
      <c r="F14" s="160"/>
      <c r="G14" s="153">
        <f>SUM(G3:G13)</f>
        <v>566.5</v>
      </c>
      <c r="H14" s="160"/>
      <c r="I14" s="153">
        <f>SUM(I3:I13)</f>
        <v>83</v>
      </c>
      <c r="J14" s="160"/>
      <c r="K14" s="153">
        <f>SUM(K3:K13)</f>
        <v>252.5</v>
      </c>
      <c r="L14" s="160"/>
      <c r="M14" s="153">
        <f>SUM(M3:M13)</f>
        <v>201.5</v>
      </c>
      <c r="N14" s="160"/>
      <c r="O14" s="153">
        <f>SUM(O3:O13)</f>
        <v>201.5</v>
      </c>
      <c r="P14" s="160"/>
      <c r="Q14" s="161">
        <f>SUM(Q3:Q13)</f>
        <v>102</v>
      </c>
    </row>
    <row r="15" spans="3:4">
      <c r="C15" s="18"/>
      <c r="D15" s="18"/>
    </row>
  </sheetData>
  <mergeCells count="96">
    <mergeCell ref="A1:Q1"/>
    <mergeCell ref="C2:D2"/>
    <mergeCell ref="E2:F2"/>
    <mergeCell ref="G2:H2"/>
    <mergeCell ref="I2:J2"/>
    <mergeCell ref="K2:L2"/>
    <mergeCell ref="M2:N2"/>
    <mergeCell ref="O2:P2"/>
    <mergeCell ref="C3:D3"/>
    <mergeCell ref="E3:F3"/>
    <mergeCell ref="G3:H3"/>
    <mergeCell ref="I3:J3"/>
    <mergeCell ref="K3:L3"/>
    <mergeCell ref="M3:N3"/>
    <mergeCell ref="O3:P3"/>
    <mergeCell ref="C4:D4"/>
    <mergeCell ref="E4:F4"/>
    <mergeCell ref="G4:H4"/>
    <mergeCell ref="I4:J4"/>
    <mergeCell ref="K4:L4"/>
    <mergeCell ref="M4:N4"/>
    <mergeCell ref="O4:P4"/>
    <mergeCell ref="C5:D5"/>
    <mergeCell ref="E5:F5"/>
    <mergeCell ref="G5:H5"/>
    <mergeCell ref="I5:J5"/>
    <mergeCell ref="K5:L5"/>
    <mergeCell ref="M5:N5"/>
    <mergeCell ref="O5:P5"/>
    <mergeCell ref="C6:D6"/>
    <mergeCell ref="E6:F6"/>
    <mergeCell ref="G6:H6"/>
    <mergeCell ref="I6:J6"/>
    <mergeCell ref="K6:L6"/>
    <mergeCell ref="M6:N6"/>
    <mergeCell ref="O6:P6"/>
    <mergeCell ref="C7:D7"/>
    <mergeCell ref="E7:F7"/>
    <mergeCell ref="G7:H7"/>
    <mergeCell ref="I7:J7"/>
    <mergeCell ref="K7:L7"/>
    <mergeCell ref="M7:N7"/>
    <mergeCell ref="O7:P7"/>
    <mergeCell ref="C8:D8"/>
    <mergeCell ref="E8:F8"/>
    <mergeCell ref="G8:H8"/>
    <mergeCell ref="I8:J8"/>
    <mergeCell ref="K8:L8"/>
    <mergeCell ref="M8:N8"/>
    <mergeCell ref="O8:P8"/>
    <mergeCell ref="C9:D9"/>
    <mergeCell ref="E9:F9"/>
    <mergeCell ref="G9:H9"/>
    <mergeCell ref="I9:J9"/>
    <mergeCell ref="K9:L9"/>
    <mergeCell ref="M9:N9"/>
    <mergeCell ref="O9:P9"/>
    <mergeCell ref="C10:D10"/>
    <mergeCell ref="E10:F10"/>
    <mergeCell ref="G10:H10"/>
    <mergeCell ref="I10:J10"/>
    <mergeCell ref="K10:L10"/>
    <mergeCell ref="M10:N10"/>
    <mergeCell ref="O10:P10"/>
    <mergeCell ref="C11:D11"/>
    <mergeCell ref="E11:F11"/>
    <mergeCell ref="G11:H11"/>
    <mergeCell ref="I11:J11"/>
    <mergeCell ref="K11:L11"/>
    <mergeCell ref="M11:N11"/>
    <mergeCell ref="O11:P11"/>
    <mergeCell ref="C12:D12"/>
    <mergeCell ref="E12:F12"/>
    <mergeCell ref="G12:H12"/>
    <mergeCell ref="I12:J12"/>
    <mergeCell ref="K12:L12"/>
    <mergeCell ref="M12:N12"/>
    <mergeCell ref="O12:P12"/>
    <mergeCell ref="C13:D13"/>
    <mergeCell ref="E13:F13"/>
    <mergeCell ref="G13:H13"/>
    <mergeCell ref="I13:J13"/>
    <mergeCell ref="K13:L13"/>
    <mergeCell ref="M13:N13"/>
    <mergeCell ref="O13:P13"/>
    <mergeCell ref="C14:D14"/>
    <mergeCell ref="E14:F14"/>
    <mergeCell ref="G14:H14"/>
    <mergeCell ref="I14:J14"/>
    <mergeCell ref="K14:L14"/>
    <mergeCell ref="M14:N14"/>
    <mergeCell ref="O14:P14"/>
    <mergeCell ref="C15:D15"/>
    <mergeCell ref="A4:A5"/>
    <mergeCell ref="A6:A7"/>
    <mergeCell ref="A8:A9"/>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opLeftCell="A22" workbookViewId="0">
      <selection activeCell="E24" sqref="E24"/>
    </sheetView>
  </sheetViews>
  <sheetFormatPr defaultColWidth="9" defaultRowHeight="14" outlineLevelCol="5"/>
  <cols>
    <col min="1" max="1" width="9" style="18"/>
    <col min="2" max="2" width="13.8727272727273" style="18" customWidth="1"/>
    <col min="3" max="3" width="15" style="18" customWidth="1"/>
    <col min="4" max="4" width="9" style="18"/>
    <col min="5" max="5" width="32.5" style="18" customWidth="1"/>
    <col min="6" max="6" width="9" style="138"/>
  </cols>
  <sheetData>
    <row r="1" s="125" customFormat="1" ht="50.1" customHeight="1" spans="1:6">
      <c r="A1" s="139" t="s">
        <v>50</v>
      </c>
      <c r="B1" s="139"/>
      <c r="C1" s="139"/>
      <c r="D1" s="139"/>
      <c r="E1" s="139"/>
      <c r="F1" s="140"/>
    </row>
    <row r="2" ht="18" customHeight="1" spans="1:6">
      <c r="A2" s="57" t="s">
        <v>51</v>
      </c>
      <c r="B2" s="57" t="s">
        <v>29</v>
      </c>
      <c r="C2" s="57" t="s">
        <v>52</v>
      </c>
      <c r="D2" s="57" t="s">
        <v>53</v>
      </c>
      <c r="E2" s="57" t="s">
        <v>54</v>
      </c>
      <c r="F2" s="109" t="s">
        <v>55</v>
      </c>
    </row>
    <row r="3" ht="18" customHeight="1" spans="1:6">
      <c r="A3" s="58">
        <v>1</v>
      </c>
      <c r="B3" s="62" t="s">
        <v>56</v>
      </c>
      <c r="C3" s="58" t="s">
        <v>57</v>
      </c>
      <c r="D3" s="58">
        <v>9</v>
      </c>
      <c r="E3" s="75" t="s">
        <v>24</v>
      </c>
      <c r="F3" s="141" t="s">
        <v>58</v>
      </c>
    </row>
    <row r="4" ht="18" customHeight="1" spans="1:6">
      <c r="A4" s="58"/>
      <c r="B4" s="63"/>
      <c r="C4" s="58" t="s">
        <v>59</v>
      </c>
      <c r="D4" s="58">
        <v>7</v>
      </c>
      <c r="E4" s="58" t="s">
        <v>24</v>
      </c>
      <c r="F4" s="142" t="s">
        <v>60</v>
      </c>
    </row>
    <row r="5" ht="18" customHeight="1" spans="1:6">
      <c r="A5" s="58"/>
      <c r="B5" s="63"/>
      <c r="C5" s="58" t="s">
        <v>61</v>
      </c>
      <c r="D5" s="58">
        <v>6</v>
      </c>
      <c r="E5" s="58" t="s">
        <v>24</v>
      </c>
      <c r="F5" s="142" t="s">
        <v>62</v>
      </c>
    </row>
    <row r="6" ht="18" customHeight="1" spans="1:6">
      <c r="A6" s="58"/>
      <c r="B6" s="63"/>
      <c r="C6" s="58" t="s">
        <v>63</v>
      </c>
      <c r="D6" s="58">
        <v>5</v>
      </c>
      <c r="E6" s="58" t="s">
        <v>24</v>
      </c>
      <c r="F6" s="141" t="s">
        <v>64</v>
      </c>
    </row>
    <row r="7" ht="18" customHeight="1" spans="1:6">
      <c r="A7" s="58">
        <v>2</v>
      </c>
      <c r="B7" s="58" t="s">
        <v>65</v>
      </c>
      <c r="C7" s="58" t="s">
        <v>57</v>
      </c>
      <c r="D7" s="58">
        <v>9</v>
      </c>
      <c r="E7" s="58" t="s">
        <v>66</v>
      </c>
      <c r="F7" s="142" t="s">
        <v>67</v>
      </c>
    </row>
    <row r="8" ht="18" customHeight="1" spans="1:6">
      <c r="A8" s="58"/>
      <c r="B8" s="58"/>
      <c r="C8" s="58" t="s">
        <v>59</v>
      </c>
      <c r="D8" s="58">
        <v>7</v>
      </c>
      <c r="E8" s="58" t="s">
        <v>22</v>
      </c>
      <c r="F8" s="141" t="s">
        <v>68</v>
      </c>
    </row>
    <row r="9" ht="18" customHeight="1" spans="1:6">
      <c r="A9" s="58"/>
      <c r="B9" s="58"/>
      <c r="C9" s="58" t="s">
        <v>61</v>
      </c>
      <c r="D9" s="58">
        <v>6</v>
      </c>
      <c r="E9" s="58" t="s">
        <v>25</v>
      </c>
      <c r="F9" s="142" t="s">
        <v>69</v>
      </c>
    </row>
    <row r="10" ht="18" customHeight="1" spans="1:6">
      <c r="A10" s="58"/>
      <c r="B10" s="58"/>
      <c r="C10" s="58" t="s">
        <v>63</v>
      </c>
      <c r="D10" s="58">
        <v>5</v>
      </c>
      <c r="E10" s="58" t="s">
        <v>70</v>
      </c>
      <c r="F10" s="142" t="s">
        <v>71</v>
      </c>
    </row>
    <row r="11" ht="18" customHeight="1" spans="1:6">
      <c r="A11" s="58"/>
      <c r="B11" s="58"/>
      <c r="C11" s="58" t="s">
        <v>72</v>
      </c>
      <c r="D11" s="58">
        <v>4</v>
      </c>
      <c r="E11" s="58" t="s">
        <v>70</v>
      </c>
      <c r="F11" s="141" t="s">
        <v>73</v>
      </c>
    </row>
    <row r="12" ht="18" customHeight="1" spans="1:6">
      <c r="A12" s="58"/>
      <c r="B12" s="58"/>
      <c r="C12" s="58" t="s">
        <v>74</v>
      </c>
      <c r="D12" s="58">
        <v>3</v>
      </c>
      <c r="E12" s="58" t="s">
        <v>70</v>
      </c>
      <c r="F12" s="142" t="s">
        <v>75</v>
      </c>
    </row>
    <row r="13" ht="18" customHeight="1" spans="1:6">
      <c r="A13" s="58"/>
      <c r="B13" s="58"/>
      <c r="C13" s="58" t="s">
        <v>76</v>
      </c>
      <c r="D13" s="58">
        <v>2</v>
      </c>
      <c r="E13" s="58" t="s">
        <v>70</v>
      </c>
      <c r="F13" s="142" t="s">
        <v>77</v>
      </c>
    </row>
    <row r="14" ht="18" customHeight="1" spans="1:6">
      <c r="A14" s="58"/>
      <c r="B14" s="58"/>
      <c r="C14" s="58" t="s">
        <v>78</v>
      </c>
      <c r="D14" s="58">
        <v>1</v>
      </c>
      <c r="E14" s="58" t="s">
        <v>70</v>
      </c>
      <c r="F14" s="141" t="s">
        <v>79</v>
      </c>
    </row>
    <row r="15" ht="18" customHeight="1" spans="1:6">
      <c r="A15" s="58">
        <v>3</v>
      </c>
      <c r="B15" s="58" t="s">
        <v>80</v>
      </c>
      <c r="C15" s="58" t="s">
        <v>57</v>
      </c>
      <c r="D15" s="58">
        <v>9</v>
      </c>
      <c r="E15" s="58" t="s">
        <v>22</v>
      </c>
      <c r="F15" s="142" t="s">
        <v>68</v>
      </c>
    </row>
    <row r="16" ht="18" customHeight="1" spans="1:6">
      <c r="A16" s="58"/>
      <c r="B16" s="58"/>
      <c r="C16" s="58" t="s">
        <v>59</v>
      </c>
      <c r="D16" s="58">
        <v>7</v>
      </c>
      <c r="E16" s="58" t="s">
        <v>70</v>
      </c>
      <c r="F16" s="142" t="s">
        <v>71</v>
      </c>
    </row>
    <row r="17" ht="18" customHeight="1" spans="1:6">
      <c r="A17" s="62">
        <v>4</v>
      </c>
      <c r="B17" s="62" t="s">
        <v>81</v>
      </c>
      <c r="C17" s="58" t="s">
        <v>57</v>
      </c>
      <c r="D17" s="58">
        <v>9</v>
      </c>
      <c r="E17" s="58" t="s">
        <v>24</v>
      </c>
      <c r="F17" s="142" t="s">
        <v>82</v>
      </c>
    </row>
    <row r="18" ht="18" customHeight="1" spans="1:6">
      <c r="A18" s="63"/>
      <c r="B18" s="63"/>
      <c r="C18" s="58" t="s">
        <v>59</v>
      </c>
      <c r="D18" s="58">
        <v>7</v>
      </c>
      <c r="E18" s="58" t="s">
        <v>66</v>
      </c>
      <c r="F18" s="142" t="s">
        <v>83</v>
      </c>
    </row>
    <row r="19" ht="18" customHeight="1" spans="1:6">
      <c r="A19" s="63"/>
      <c r="B19" s="63"/>
      <c r="C19" s="58" t="s">
        <v>61</v>
      </c>
      <c r="D19" s="58">
        <v>6</v>
      </c>
      <c r="E19" s="58" t="s">
        <v>25</v>
      </c>
      <c r="F19" s="141" t="s">
        <v>84</v>
      </c>
    </row>
    <row r="20" ht="18" customHeight="1" spans="1:6">
      <c r="A20" s="63"/>
      <c r="B20" s="63"/>
      <c r="C20" s="58" t="s">
        <v>63</v>
      </c>
      <c r="D20" s="58">
        <v>5</v>
      </c>
      <c r="E20" s="58" t="s">
        <v>22</v>
      </c>
      <c r="F20" s="142" t="s">
        <v>85</v>
      </c>
    </row>
    <row r="21" ht="18" customHeight="1" spans="1:6">
      <c r="A21" s="63"/>
      <c r="B21" s="63"/>
      <c r="C21" s="58" t="s">
        <v>72</v>
      </c>
      <c r="D21" s="58">
        <v>4</v>
      </c>
      <c r="E21" s="58" t="s">
        <v>25</v>
      </c>
      <c r="F21" s="142" t="s">
        <v>86</v>
      </c>
    </row>
    <row r="22" ht="18" customHeight="1" spans="1:6">
      <c r="A22" s="63"/>
      <c r="B22" s="63"/>
      <c r="C22" s="58" t="s">
        <v>74</v>
      </c>
      <c r="D22" s="58">
        <v>3</v>
      </c>
      <c r="E22" s="58" t="s">
        <v>22</v>
      </c>
      <c r="F22" s="142" t="s">
        <v>87</v>
      </c>
    </row>
    <row r="23" ht="18" customHeight="1" spans="1:6">
      <c r="A23" s="63"/>
      <c r="B23" s="63"/>
      <c r="C23" s="58" t="s">
        <v>76</v>
      </c>
      <c r="D23" s="58">
        <v>2</v>
      </c>
      <c r="E23" s="58" t="s">
        <v>22</v>
      </c>
      <c r="F23" s="142" t="s">
        <v>88</v>
      </c>
    </row>
    <row r="24" ht="18" customHeight="1" spans="1:6">
      <c r="A24" s="58">
        <v>5</v>
      </c>
      <c r="B24" s="58" t="s">
        <v>89</v>
      </c>
      <c r="C24" s="58" t="s">
        <v>57</v>
      </c>
      <c r="D24" s="58">
        <v>9</v>
      </c>
      <c r="E24" s="58" t="s">
        <v>24</v>
      </c>
      <c r="F24" s="142" t="s">
        <v>82</v>
      </c>
    </row>
    <row r="25" ht="18" customHeight="1" spans="1:6">
      <c r="A25" s="58"/>
      <c r="B25" s="58"/>
      <c r="C25" s="58" t="s">
        <v>59</v>
      </c>
      <c r="D25" s="58">
        <v>7</v>
      </c>
      <c r="E25" s="58" t="s">
        <v>25</v>
      </c>
      <c r="F25" s="142" t="s">
        <v>84</v>
      </c>
    </row>
    <row r="26" ht="18" customHeight="1" spans="1:6">
      <c r="A26" s="58"/>
      <c r="B26" s="58"/>
      <c r="C26" s="58" t="s">
        <v>61</v>
      </c>
      <c r="D26" s="58">
        <v>6</v>
      </c>
      <c r="E26" s="58" t="s">
        <v>66</v>
      </c>
      <c r="F26" s="141" t="s">
        <v>90</v>
      </c>
    </row>
    <row r="27" ht="18" customHeight="1" spans="1:6">
      <c r="A27" s="58"/>
      <c r="B27" s="58"/>
      <c r="C27" s="58" t="s">
        <v>63</v>
      </c>
      <c r="D27" s="58">
        <v>5</v>
      </c>
      <c r="E27" s="58" t="s">
        <v>22</v>
      </c>
      <c r="F27" s="142" t="s">
        <v>88</v>
      </c>
    </row>
    <row r="28" ht="18" customHeight="1" spans="1:6">
      <c r="A28" s="58"/>
      <c r="B28" s="58"/>
      <c r="C28" s="58" t="s">
        <v>72</v>
      </c>
      <c r="D28" s="58">
        <v>4</v>
      </c>
      <c r="E28" s="58" t="s">
        <v>27</v>
      </c>
      <c r="F28" s="142" t="s">
        <v>91</v>
      </c>
    </row>
    <row r="29" ht="15" spans="1:6">
      <c r="A29" s="58">
        <v>6</v>
      </c>
      <c r="B29" s="58" t="s">
        <v>92</v>
      </c>
      <c r="C29" s="58" t="s">
        <v>57</v>
      </c>
      <c r="D29" s="58">
        <v>18</v>
      </c>
      <c r="E29" s="68" t="s">
        <v>22</v>
      </c>
      <c r="F29" s="143"/>
    </row>
    <row r="30" ht="15" spans="1:6">
      <c r="A30" s="58"/>
      <c r="B30" s="58"/>
      <c r="C30" s="58" t="s">
        <v>59</v>
      </c>
      <c r="D30" s="58">
        <v>14</v>
      </c>
      <c r="E30" s="68" t="s">
        <v>70</v>
      </c>
      <c r="F30" s="143"/>
    </row>
    <row r="31" ht="15" spans="1:6">
      <c r="A31" s="58"/>
      <c r="B31" s="58"/>
      <c r="C31" s="58" t="s">
        <v>61</v>
      </c>
      <c r="D31" s="58">
        <v>12</v>
      </c>
      <c r="E31" s="68" t="s">
        <v>66</v>
      </c>
      <c r="F31" s="143"/>
    </row>
    <row r="32" ht="15" spans="1:6">
      <c r="A32" s="118"/>
      <c r="B32" s="118"/>
      <c r="C32" s="118"/>
      <c r="D32" s="118"/>
      <c r="E32" s="118"/>
      <c r="F32" s="144"/>
    </row>
    <row r="33" ht="20.1" customHeight="1" spans="1:6">
      <c r="A33" s="116" t="s">
        <v>19</v>
      </c>
      <c r="B33" s="116"/>
      <c r="C33" s="116"/>
      <c r="D33" s="116"/>
      <c r="E33" s="116"/>
      <c r="F33" s="116"/>
    </row>
    <row r="34" ht="18" customHeight="1" spans="1:6">
      <c r="A34" s="58" t="s">
        <v>51</v>
      </c>
      <c r="B34" s="58" t="s">
        <v>54</v>
      </c>
      <c r="C34" s="58"/>
      <c r="D34" s="58"/>
      <c r="E34" s="58" t="s">
        <v>53</v>
      </c>
      <c r="F34" s="58" t="s">
        <v>20</v>
      </c>
    </row>
    <row r="35" ht="18" customHeight="1" spans="1:6">
      <c r="A35" s="58">
        <v>1</v>
      </c>
      <c r="B35" s="58" t="s">
        <v>22</v>
      </c>
      <c r="C35" s="58"/>
      <c r="D35" s="58"/>
      <c r="E35" s="58">
        <v>49</v>
      </c>
      <c r="F35" s="58">
        <v>1</v>
      </c>
    </row>
    <row r="36" ht="18" customHeight="1" spans="1:6">
      <c r="A36" s="58">
        <v>2</v>
      </c>
      <c r="B36" s="58" t="s">
        <v>24</v>
      </c>
      <c r="C36" s="58"/>
      <c r="D36" s="58"/>
      <c r="E36" s="58">
        <v>45</v>
      </c>
      <c r="F36" s="58">
        <v>2</v>
      </c>
    </row>
    <row r="37" ht="18" customHeight="1" spans="1:6">
      <c r="A37" s="58">
        <v>3</v>
      </c>
      <c r="B37" s="58" t="s">
        <v>70</v>
      </c>
      <c r="C37" s="58"/>
      <c r="D37" s="58"/>
      <c r="E37" s="58">
        <v>36</v>
      </c>
      <c r="F37" s="58">
        <v>3</v>
      </c>
    </row>
    <row r="38" ht="18" customHeight="1" spans="1:6">
      <c r="A38" s="58">
        <v>4</v>
      </c>
      <c r="B38" s="58" t="s">
        <v>23</v>
      </c>
      <c r="C38" s="58"/>
      <c r="D38" s="58"/>
      <c r="E38" s="58">
        <v>34</v>
      </c>
      <c r="F38" s="58">
        <v>4</v>
      </c>
    </row>
    <row r="39" ht="18" customHeight="1" spans="1:6">
      <c r="A39" s="58">
        <v>5</v>
      </c>
      <c r="B39" s="58" t="s">
        <v>25</v>
      </c>
      <c r="C39" s="58"/>
      <c r="D39" s="58"/>
      <c r="E39" s="58">
        <v>19</v>
      </c>
      <c r="F39" s="58">
        <v>5</v>
      </c>
    </row>
    <row r="40" ht="18" customHeight="1" spans="1:6">
      <c r="A40" s="58">
        <v>6</v>
      </c>
      <c r="B40" s="58" t="s">
        <v>27</v>
      </c>
      <c r="C40" s="58"/>
      <c r="D40" s="58"/>
      <c r="E40" s="58">
        <v>6</v>
      </c>
      <c r="F40" s="58">
        <v>6</v>
      </c>
    </row>
    <row r="41" ht="18" customHeight="1" spans="1:6">
      <c r="A41" s="58">
        <v>7</v>
      </c>
      <c r="B41" s="58" t="s">
        <v>93</v>
      </c>
      <c r="C41" s="58"/>
      <c r="D41" s="58"/>
      <c r="E41" s="58">
        <v>0</v>
      </c>
      <c r="F41" s="58">
        <v>7</v>
      </c>
    </row>
  </sheetData>
  <mergeCells count="25">
    <mergeCell ref="A1:E1"/>
    <mergeCell ref="E29:F29"/>
    <mergeCell ref="E30:F30"/>
    <mergeCell ref="E31:F31"/>
    <mergeCell ref="A33:F33"/>
    <mergeCell ref="B34:D34"/>
    <mergeCell ref="B35:D35"/>
    <mergeCell ref="B36:D36"/>
    <mergeCell ref="B37:D37"/>
    <mergeCell ref="B38:D38"/>
    <mergeCell ref="B39:D39"/>
    <mergeCell ref="B40:D40"/>
    <mergeCell ref="B41:D41"/>
    <mergeCell ref="A3:A6"/>
    <mergeCell ref="A7:A14"/>
    <mergeCell ref="A15:A16"/>
    <mergeCell ref="A17:A23"/>
    <mergeCell ref="A24:A28"/>
    <mergeCell ref="A29:A31"/>
    <mergeCell ref="B3:B6"/>
    <mergeCell ref="B7:B14"/>
    <mergeCell ref="B15:B16"/>
    <mergeCell ref="B17:B23"/>
    <mergeCell ref="B24:B28"/>
    <mergeCell ref="B29:B31"/>
  </mergeCells>
  <pageMargins left="0.16" right="0.21" top="0.95" bottom="0.5" header="0.3" footer="0.3"/>
  <pageSetup paperSize="9" fitToWidth="0" orientation="portrait" horizontalDpi="3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topLeftCell="A28" workbookViewId="0">
      <selection activeCell="B34" sqref="B34:E34"/>
    </sheetView>
  </sheetViews>
  <sheetFormatPr defaultColWidth="9" defaultRowHeight="14" outlineLevelCol="7"/>
  <cols>
    <col min="2" max="2" width="31.5" customWidth="1"/>
    <col min="5" max="5" width="10.5" customWidth="1"/>
    <col min="6" max="6" width="11.2545454545455" customWidth="1"/>
    <col min="7" max="7" width="13.3727272727273" style="18" customWidth="1"/>
  </cols>
  <sheetData>
    <row r="1" s="125" customFormat="1" ht="50.1" customHeight="1" spans="2:7">
      <c r="B1" s="126" t="s">
        <v>94</v>
      </c>
      <c r="C1" s="126"/>
      <c r="D1" s="126"/>
      <c r="E1" s="126"/>
      <c r="F1" s="126"/>
      <c r="G1" s="126"/>
    </row>
    <row r="2" ht="35.1" customHeight="1" spans="1:7">
      <c r="A2" s="127" t="s">
        <v>51</v>
      </c>
      <c r="B2" s="128" t="s">
        <v>54</v>
      </c>
      <c r="C2" s="129"/>
      <c r="D2" s="129"/>
      <c r="E2" s="130"/>
      <c r="F2" s="131" t="s">
        <v>52</v>
      </c>
      <c r="G2" s="131" t="s">
        <v>53</v>
      </c>
    </row>
    <row r="3" ht="35.1" customHeight="1" spans="1:7">
      <c r="A3" s="107">
        <v>1</v>
      </c>
      <c r="B3" s="107" t="s">
        <v>95</v>
      </c>
      <c r="C3" s="107"/>
      <c r="D3" s="107"/>
      <c r="E3" s="107"/>
      <c r="F3" s="132">
        <v>1</v>
      </c>
      <c r="G3" s="132">
        <v>72</v>
      </c>
    </row>
    <row r="4" ht="35.1" customHeight="1" spans="1:7">
      <c r="A4" s="107">
        <v>2</v>
      </c>
      <c r="B4" s="107" t="s">
        <v>96</v>
      </c>
      <c r="C4" s="107"/>
      <c r="D4" s="107"/>
      <c r="E4" s="107"/>
      <c r="F4" s="132">
        <v>2</v>
      </c>
      <c r="G4" s="132">
        <v>56</v>
      </c>
    </row>
    <row r="5" ht="35.1" customHeight="1" spans="1:7">
      <c r="A5" s="107">
        <v>3</v>
      </c>
      <c r="B5" s="107" t="s">
        <v>25</v>
      </c>
      <c r="C5" s="107"/>
      <c r="D5" s="107"/>
      <c r="E5" s="107"/>
      <c r="F5" s="132">
        <v>3</v>
      </c>
      <c r="G5" s="132">
        <v>48</v>
      </c>
    </row>
    <row r="6" ht="35.1" customHeight="1" spans="1:7">
      <c r="A6" s="107">
        <v>4</v>
      </c>
      <c r="B6" s="107" t="s">
        <v>97</v>
      </c>
      <c r="C6" s="107"/>
      <c r="D6" s="107"/>
      <c r="E6" s="107"/>
      <c r="F6" s="132">
        <v>4</v>
      </c>
      <c r="G6" s="132">
        <v>40</v>
      </c>
    </row>
    <row r="7" ht="35.1" customHeight="1" spans="1:7">
      <c r="A7" s="107">
        <v>5</v>
      </c>
      <c r="B7" s="107" t="s">
        <v>93</v>
      </c>
      <c r="C7" s="107"/>
      <c r="D7" s="107"/>
      <c r="E7" s="107"/>
      <c r="F7" s="132">
        <v>5</v>
      </c>
      <c r="G7" s="132">
        <v>32</v>
      </c>
    </row>
    <row r="8" ht="35.1" customHeight="1" spans="1:7">
      <c r="A8" s="107">
        <v>6</v>
      </c>
      <c r="B8" s="107" t="s">
        <v>98</v>
      </c>
      <c r="C8" s="107"/>
      <c r="D8" s="107"/>
      <c r="E8" s="107"/>
      <c r="F8" s="132">
        <v>6</v>
      </c>
      <c r="G8" s="132">
        <v>24</v>
      </c>
    </row>
    <row r="9" ht="35.1" customHeight="1" spans="1:7">
      <c r="A9" s="107">
        <v>7</v>
      </c>
      <c r="B9" s="133" t="s">
        <v>99</v>
      </c>
      <c r="C9" s="134"/>
      <c r="D9" s="134"/>
      <c r="E9" s="135"/>
      <c r="F9" s="132">
        <v>7</v>
      </c>
      <c r="G9" s="132">
        <v>16</v>
      </c>
    </row>
    <row r="10" ht="35.1" customHeight="1" spans="1:7">
      <c r="A10" s="107">
        <v>8</v>
      </c>
      <c r="B10" s="107" t="s">
        <v>100</v>
      </c>
      <c r="C10" s="107"/>
      <c r="D10" s="107"/>
      <c r="E10" s="107"/>
      <c r="F10" s="132">
        <v>8</v>
      </c>
      <c r="G10" s="132">
        <v>8</v>
      </c>
    </row>
    <row r="11" ht="50.1" customHeight="1" spans="1:8">
      <c r="A11" s="126" t="s">
        <v>101</v>
      </c>
      <c r="B11" s="126"/>
      <c r="C11" s="126"/>
      <c r="D11" s="126"/>
      <c r="E11" s="126"/>
      <c r="F11" s="126"/>
      <c r="G11" s="126"/>
      <c r="H11" s="32"/>
    </row>
    <row r="12" ht="24.95" customHeight="1" spans="1:7">
      <c r="A12" s="127" t="s">
        <v>51</v>
      </c>
      <c r="B12" s="127" t="s">
        <v>102</v>
      </c>
      <c r="C12" s="127"/>
      <c r="D12" s="127"/>
      <c r="E12" s="127"/>
      <c r="F12" s="131" t="s">
        <v>52</v>
      </c>
      <c r="G12" s="127" t="s">
        <v>53</v>
      </c>
    </row>
    <row r="13" ht="24.95" customHeight="1" spans="1:7">
      <c r="A13" s="107">
        <v>1</v>
      </c>
      <c r="B13" s="133" t="s">
        <v>99</v>
      </c>
      <c r="C13" s="134"/>
      <c r="D13" s="134"/>
      <c r="E13" s="135"/>
      <c r="F13" s="132">
        <v>1</v>
      </c>
      <c r="G13" s="107">
        <v>27</v>
      </c>
    </row>
    <row r="14" ht="24.95" customHeight="1" spans="1:7">
      <c r="A14" s="107">
        <v>2</v>
      </c>
      <c r="B14" s="107" t="s">
        <v>95</v>
      </c>
      <c r="C14" s="107"/>
      <c r="D14" s="107"/>
      <c r="E14" s="107"/>
      <c r="F14" s="132">
        <v>2</v>
      </c>
      <c r="G14" s="107">
        <v>21</v>
      </c>
    </row>
    <row r="15" ht="24.95" customHeight="1" spans="1:7">
      <c r="A15" s="107">
        <v>3</v>
      </c>
      <c r="B15" s="107" t="s">
        <v>96</v>
      </c>
      <c r="C15" s="107"/>
      <c r="D15" s="107"/>
      <c r="E15" s="107"/>
      <c r="F15" s="132">
        <v>3</v>
      </c>
      <c r="G15" s="107">
        <v>18</v>
      </c>
    </row>
    <row r="16" ht="24.95" customHeight="1" spans="1:7">
      <c r="A16" s="107">
        <v>4</v>
      </c>
      <c r="B16" s="107" t="s">
        <v>93</v>
      </c>
      <c r="C16" s="107"/>
      <c r="D16" s="107"/>
      <c r="E16" s="107"/>
      <c r="F16" s="132">
        <v>4</v>
      </c>
      <c r="G16" s="107">
        <v>15</v>
      </c>
    </row>
    <row r="17" ht="24.95" customHeight="1" spans="1:7">
      <c r="A17" s="107">
        <v>5</v>
      </c>
      <c r="B17" s="107" t="s">
        <v>98</v>
      </c>
      <c r="C17" s="107"/>
      <c r="D17" s="107"/>
      <c r="E17" s="107"/>
      <c r="F17" s="132">
        <v>5</v>
      </c>
      <c r="G17" s="107">
        <v>12</v>
      </c>
    </row>
    <row r="18" ht="24.95" customHeight="1" spans="1:7">
      <c r="A18" s="107">
        <v>6</v>
      </c>
      <c r="B18" s="107" t="s">
        <v>25</v>
      </c>
      <c r="C18" s="107"/>
      <c r="D18" s="107"/>
      <c r="E18" s="107"/>
      <c r="F18" s="132">
        <v>6</v>
      </c>
      <c r="G18" s="107">
        <v>9</v>
      </c>
    </row>
    <row r="19" ht="24.95" customHeight="1" spans="1:7">
      <c r="A19" s="107">
        <v>7</v>
      </c>
      <c r="B19" s="107" t="s">
        <v>97</v>
      </c>
      <c r="C19" s="107"/>
      <c r="D19" s="107"/>
      <c r="E19" s="107"/>
      <c r="F19" s="132">
        <v>7</v>
      </c>
      <c r="G19" s="107">
        <v>6</v>
      </c>
    </row>
    <row r="20" ht="24.95" customHeight="1" spans="1:7">
      <c r="A20" s="107">
        <v>8</v>
      </c>
      <c r="B20" s="107" t="s">
        <v>100</v>
      </c>
      <c r="C20" s="107"/>
      <c r="D20" s="107"/>
      <c r="E20" s="107"/>
      <c r="F20" s="132">
        <v>8</v>
      </c>
      <c r="G20" s="107">
        <v>3</v>
      </c>
    </row>
    <row r="22" ht="64" customHeight="1" spans="1:7">
      <c r="A22" s="126" t="s">
        <v>103</v>
      </c>
      <c r="B22" s="126"/>
      <c r="C22" s="126"/>
      <c r="D22" s="126"/>
      <c r="E22" s="126"/>
      <c r="F22" s="126"/>
      <c r="G22" s="126"/>
    </row>
    <row r="23" ht="24.95" customHeight="1" spans="1:7">
      <c r="A23" s="127" t="s">
        <v>51</v>
      </c>
      <c r="B23" s="131" t="s">
        <v>104</v>
      </c>
      <c r="C23" s="131"/>
      <c r="D23" s="131"/>
      <c r="E23" s="131"/>
      <c r="F23" s="131" t="s">
        <v>52</v>
      </c>
      <c r="G23" s="131" t="s">
        <v>53</v>
      </c>
    </row>
    <row r="24" ht="24.95" customHeight="1" spans="1:7">
      <c r="A24" s="107">
        <v>1</v>
      </c>
      <c r="B24" s="72" t="s">
        <v>105</v>
      </c>
      <c r="C24" s="72"/>
      <c r="D24" s="72"/>
      <c r="E24" s="72"/>
      <c r="F24" s="132">
        <v>1</v>
      </c>
      <c r="G24" s="72">
        <v>9</v>
      </c>
    </row>
    <row r="25" ht="24.95" customHeight="1" spans="1:7">
      <c r="A25" s="107">
        <v>2</v>
      </c>
      <c r="B25" s="72" t="s">
        <v>106</v>
      </c>
      <c r="C25" s="72"/>
      <c r="D25" s="72"/>
      <c r="E25" s="72"/>
      <c r="F25" s="132">
        <v>2</v>
      </c>
      <c r="G25" s="72">
        <v>7</v>
      </c>
    </row>
    <row r="26" ht="24.95" customHeight="1" spans="1:7">
      <c r="A26" s="107">
        <v>3</v>
      </c>
      <c r="B26" s="72" t="s">
        <v>107</v>
      </c>
      <c r="C26" s="72"/>
      <c r="D26" s="72"/>
      <c r="E26" s="72"/>
      <c r="F26" s="132">
        <v>3</v>
      </c>
      <c r="G26" s="72">
        <v>6</v>
      </c>
    </row>
    <row r="27" ht="24.95" customHeight="1" spans="1:7">
      <c r="A27" s="107">
        <v>4</v>
      </c>
      <c r="B27" s="72" t="s">
        <v>108</v>
      </c>
      <c r="C27" s="72"/>
      <c r="D27" s="72"/>
      <c r="E27" s="72"/>
      <c r="F27" s="132">
        <v>4</v>
      </c>
      <c r="G27" s="72">
        <v>5</v>
      </c>
    </row>
    <row r="28" ht="24.95" customHeight="1" spans="1:7">
      <c r="A28" s="107">
        <v>5</v>
      </c>
      <c r="B28" s="72" t="s">
        <v>109</v>
      </c>
      <c r="C28" s="72"/>
      <c r="D28" s="72"/>
      <c r="E28" s="72"/>
      <c r="F28" s="132">
        <v>5</v>
      </c>
      <c r="G28" s="72">
        <v>4</v>
      </c>
    </row>
    <row r="29" ht="24.95" customHeight="1" spans="1:7">
      <c r="A29" s="107">
        <v>6</v>
      </c>
      <c r="B29" s="72" t="s">
        <v>110</v>
      </c>
      <c r="C29" s="72"/>
      <c r="D29" s="72"/>
      <c r="E29" s="72"/>
      <c r="F29" s="132">
        <v>6</v>
      </c>
      <c r="G29" s="72">
        <v>3</v>
      </c>
    </row>
    <row r="30" ht="24.95" customHeight="1" spans="1:7">
      <c r="A30" s="107">
        <v>7</v>
      </c>
      <c r="B30" s="72" t="s">
        <v>111</v>
      </c>
      <c r="C30" s="72"/>
      <c r="D30" s="72"/>
      <c r="E30" s="72"/>
      <c r="F30" s="132">
        <v>7</v>
      </c>
      <c r="G30" s="72">
        <v>2</v>
      </c>
    </row>
    <row r="31" ht="24.95" customHeight="1" spans="1:7">
      <c r="A31" s="107">
        <v>8</v>
      </c>
      <c r="B31" s="72" t="s">
        <v>112</v>
      </c>
      <c r="C31" s="72"/>
      <c r="D31" s="72"/>
      <c r="E31" s="72"/>
      <c r="F31" s="132">
        <v>8</v>
      </c>
      <c r="G31" s="72">
        <v>1</v>
      </c>
    </row>
    <row r="32" ht="24.95" customHeight="1" spans="1:7">
      <c r="A32" s="127" t="s">
        <v>51</v>
      </c>
      <c r="B32" s="131" t="s">
        <v>113</v>
      </c>
      <c r="C32" s="131"/>
      <c r="D32" s="131"/>
      <c r="E32" s="131"/>
      <c r="F32" s="131" t="s">
        <v>52</v>
      </c>
      <c r="G32" s="131" t="s">
        <v>53</v>
      </c>
    </row>
    <row r="33" ht="24.95" customHeight="1" spans="1:7">
      <c r="A33" s="107">
        <v>1</v>
      </c>
      <c r="B33" s="72" t="s">
        <v>23</v>
      </c>
      <c r="C33" s="72"/>
      <c r="D33" s="72"/>
      <c r="E33" s="72"/>
      <c r="F33" s="132">
        <v>1</v>
      </c>
      <c r="G33" s="72">
        <v>36</v>
      </c>
    </row>
    <row r="34" ht="24.95" customHeight="1" spans="1:7">
      <c r="A34" s="107">
        <v>2</v>
      </c>
      <c r="B34" s="72" t="s">
        <v>27</v>
      </c>
      <c r="C34" s="72"/>
      <c r="D34" s="72"/>
      <c r="E34" s="72"/>
      <c r="F34" s="132">
        <v>2</v>
      </c>
      <c r="G34" s="72">
        <v>28</v>
      </c>
    </row>
    <row r="35" ht="24.95" customHeight="1" spans="1:7">
      <c r="A35" s="107">
        <v>3</v>
      </c>
      <c r="B35" s="72" t="s">
        <v>26</v>
      </c>
      <c r="C35" s="72"/>
      <c r="D35" s="72"/>
      <c r="E35" s="72"/>
      <c r="F35" s="132">
        <v>3</v>
      </c>
      <c r="G35" s="72">
        <v>24</v>
      </c>
    </row>
    <row r="36" ht="24.95" customHeight="1" spans="1:7">
      <c r="A36" s="107">
        <v>4</v>
      </c>
      <c r="B36" s="72" t="s">
        <v>22</v>
      </c>
      <c r="C36" s="72"/>
      <c r="D36" s="72"/>
      <c r="E36" s="72"/>
      <c r="F36" s="132">
        <v>4</v>
      </c>
      <c r="G36" s="72">
        <v>20</v>
      </c>
    </row>
    <row r="38" ht="21" spans="1:6">
      <c r="A38" s="56" t="s">
        <v>19</v>
      </c>
      <c r="B38" s="56"/>
      <c r="C38" s="56"/>
      <c r="D38" s="56"/>
      <c r="E38" s="56"/>
      <c r="F38" s="136"/>
    </row>
    <row r="39" ht="21" spans="1:7">
      <c r="A39" s="72" t="s">
        <v>51</v>
      </c>
      <c r="B39" s="72" t="s">
        <v>54</v>
      </c>
      <c r="C39" s="72"/>
      <c r="D39" s="72" t="s">
        <v>53</v>
      </c>
      <c r="E39" s="72"/>
      <c r="F39" s="137" t="s">
        <v>20</v>
      </c>
      <c r="G39" s="137"/>
    </row>
    <row r="40" ht="21" spans="1:7">
      <c r="A40" s="72">
        <v>1</v>
      </c>
      <c r="B40" s="72" t="s">
        <v>70</v>
      </c>
      <c r="C40" s="72"/>
      <c r="D40" s="72">
        <f>G24+G14+G3+G17+G8</f>
        <v>138</v>
      </c>
      <c r="E40" s="72"/>
      <c r="F40" s="137" t="s">
        <v>114</v>
      </c>
      <c r="G40" s="137"/>
    </row>
    <row r="41" ht="21" spans="1:7">
      <c r="A41" s="72">
        <v>2</v>
      </c>
      <c r="B41" s="72" t="s">
        <v>22</v>
      </c>
      <c r="C41" s="72"/>
      <c r="D41" s="72">
        <f>G36+G15+G4</f>
        <v>94</v>
      </c>
      <c r="E41" s="72"/>
      <c r="F41" s="137" t="s">
        <v>115</v>
      </c>
      <c r="G41" s="137"/>
    </row>
    <row r="42" ht="21" spans="1:7">
      <c r="A42" s="72">
        <v>3</v>
      </c>
      <c r="B42" s="72" t="s">
        <v>23</v>
      </c>
      <c r="C42" s="72"/>
      <c r="D42" s="72">
        <f>G33+G29+G13+G9</f>
        <v>82</v>
      </c>
      <c r="E42" s="72"/>
      <c r="F42" s="137" t="s">
        <v>116</v>
      </c>
      <c r="G42" s="137"/>
    </row>
    <row r="43" ht="21" spans="1:7">
      <c r="A43" s="72">
        <v>4</v>
      </c>
      <c r="B43" s="72" t="s">
        <v>26</v>
      </c>
      <c r="C43" s="72"/>
      <c r="D43" s="72">
        <f>G35+G25+G16+G7</f>
        <v>78</v>
      </c>
      <c r="E43" s="72"/>
      <c r="F43" s="137" t="s">
        <v>117</v>
      </c>
      <c r="G43" s="137"/>
    </row>
    <row r="44" ht="21" spans="1:7">
      <c r="A44" s="72">
        <v>5</v>
      </c>
      <c r="B44" s="72" t="s">
        <v>25</v>
      </c>
      <c r="C44" s="72"/>
      <c r="D44" s="72">
        <f>G31+G26+G18+G5</f>
        <v>64</v>
      </c>
      <c r="E44" s="72"/>
      <c r="F44" s="137" t="s">
        <v>118</v>
      </c>
      <c r="G44" s="137"/>
    </row>
    <row r="45" ht="21" spans="1:7">
      <c r="A45" s="72">
        <v>6</v>
      </c>
      <c r="B45" s="72" t="s">
        <v>24</v>
      </c>
      <c r="C45" s="72"/>
      <c r="D45" s="72">
        <f>G28+G30+G19+G6</f>
        <v>52</v>
      </c>
      <c r="E45" s="72"/>
      <c r="F45" s="137" t="s">
        <v>119</v>
      </c>
      <c r="G45" s="137"/>
    </row>
    <row r="46" ht="21" spans="1:7">
      <c r="A46" s="72">
        <v>7</v>
      </c>
      <c r="B46" s="72" t="s">
        <v>27</v>
      </c>
      <c r="C46" s="72"/>
      <c r="D46" s="72">
        <f>G34+G27+G20+G10</f>
        <v>44</v>
      </c>
      <c r="E46" s="72"/>
      <c r="F46" s="137" t="s">
        <v>120</v>
      </c>
      <c r="G46" s="137"/>
    </row>
  </sheetData>
  <sortState ref="A40:H46">
    <sortCondition ref="F4:F11" descending="1"/>
  </sortState>
  <mergeCells count="60">
    <mergeCell ref="B1:G1"/>
    <mergeCell ref="B2:E2"/>
    <mergeCell ref="B3:E3"/>
    <mergeCell ref="B4:E4"/>
    <mergeCell ref="B5:E5"/>
    <mergeCell ref="B6:E6"/>
    <mergeCell ref="B7:E7"/>
    <mergeCell ref="B8:E8"/>
    <mergeCell ref="B9:E9"/>
    <mergeCell ref="B10:E10"/>
    <mergeCell ref="A11:G11"/>
    <mergeCell ref="B12:E12"/>
    <mergeCell ref="B13:E13"/>
    <mergeCell ref="B14:E14"/>
    <mergeCell ref="B15:E15"/>
    <mergeCell ref="B16:E16"/>
    <mergeCell ref="B17:E17"/>
    <mergeCell ref="B18:E18"/>
    <mergeCell ref="B19:E19"/>
    <mergeCell ref="B20:E20"/>
    <mergeCell ref="A22:G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A38:F38"/>
    <mergeCell ref="B39:C39"/>
    <mergeCell ref="D39:E39"/>
    <mergeCell ref="F39:G39"/>
    <mergeCell ref="B40:C40"/>
    <mergeCell ref="D40:E40"/>
    <mergeCell ref="F40:G40"/>
    <mergeCell ref="B41:C41"/>
    <mergeCell ref="D41:E41"/>
    <mergeCell ref="F41:G41"/>
    <mergeCell ref="B42:C42"/>
    <mergeCell ref="D42:E42"/>
    <mergeCell ref="F42:G42"/>
    <mergeCell ref="B43:C43"/>
    <mergeCell ref="D43:E43"/>
    <mergeCell ref="F43:G43"/>
    <mergeCell ref="B44:C44"/>
    <mergeCell ref="D44:E44"/>
    <mergeCell ref="F44:G44"/>
    <mergeCell ref="B45:C45"/>
    <mergeCell ref="D45:E45"/>
    <mergeCell ref="F45:G45"/>
    <mergeCell ref="B46:C46"/>
    <mergeCell ref="D46:E46"/>
    <mergeCell ref="F46:G46"/>
  </mergeCells>
  <pageMargins left="0.7" right="0.7" top="0.75" bottom="0.75" header="0.3" footer="0.3"/>
  <pageSetup paperSize="9" orientation="portrait" horizontalDpi="3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7"/>
  <sheetViews>
    <sheetView topLeftCell="A25" workbookViewId="0">
      <selection activeCell="E43" sqref="E43:F43"/>
    </sheetView>
  </sheetViews>
  <sheetFormatPr defaultColWidth="9" defaultRowHeight="14"/>
  <cols>
    <col min="2" max="2" width="14.7545454545455" customWidth="1"/>
    <col min="3" max="3" width="13.2545454545455" customWidth="1"/>
    <col min="4" max="4" width="11.6272727272727" customWidth="1"/>
    <col min="5" max="5" width="23.5" style="18" customWidth="1"/>
    <col min="6" max="6" width="16.7545454545455" style="18" customWidth="1"/>
    <col min="7" max="7" width="5.75454545454545" customWidth="1"/>
  </cols>
  <sheetData>
    <row r="1" ht="65.1" customHeight="1" spans="1:7">
      <c r="A1" s="121" t="s">
        <v>121</v>
      </c>
      <c r="B1" s="18"/>
      <c r="C1" s="18"/>
      <c r="D1" s="18"/>
      <c r="G1" s="32"/>
    </row>
    <row r="2" ht="18" customHeight="1" spans="1:7">
      <c r="A2" s="57" t="s">
        <v>51</v>
      </c>
      <c r="B2" s="57" t="s">
        <v>29</v>
      </c>
      <c r="C2" s="57" t="s">
        <v>52</v>
      </c>
      <c r="D2" s="57" t="s">
        <v>53</v>
      </c>
      <c r="E2" s="57" t="s">
        <v>54</v>
      </c>
      <c r="F2" s="57" t="s">
        <v>55</v>
      </c>
      <c r="G2" s="18"/>
    </row>
    <row r="3" ht="18" customHeight="1" spans="1:7">
      <c r="A3" s="58">
        <v>1</v>
      </c>
      <c r="B3" s="58" t="s">
        <v>122</v>
      </c>
      <c r="C3" s="58" t="s">
        <v>57</v>
      </c>
      <c r="D3" s="58">
        <v>9</v>
      </c>
      <c r="E3" s="58" t="s">
        <v>23</v>
      </c>
      <c r="F3" s="58" t="s">
        <v>123</v>
      </c>
      <c r="G3" s="18"/>
    </row>
    <row r="4" ht="18" customHeight="1" spans="1:7">
      <c r="A4" s="58"/>
      <c r="B4" s="58"/>
      <c r="C4" s="58" t="s">
        <v>59</v>
      </c>
      <c r="D4" s="58">
        <v>7</v>
      </c>
      <c r="E4" s="58" t="s">
        <v>25</v>
      </c>
      <c r="F4" s="58" t="s">
        <v>124</v>
      </c>
      <c r="G4" s="18"/>
    </row>
    <row r="5" ht="18" customHeight="1" spans="1:7">
      <c r="A5" s="58"/>
      <c r="B5" s="58"/>
      <c r="C5" s="58" t="s">
        <v>61</v>
      </c>
      <c r="D5" s="58">
        <v>6</v>
      </c>
      <c r="E5" s="58" t="s">
        <v>70</v>
      </c>
      <c r="F5" s="58" t="s">
        <v>125</v>
      </c>
      <c r="G5" s="18"/>
    </row>
    <row r="6" ht="18" customHeight="1" spans="1:7">
      <c r="A6" s="58"/>
      <c r="B6" s="58"/>
      <c r="C6" s="58" t="s">
        <v>63</v>
      </c>
      <c r="D6" s="58">
        <v>5</v>
      </c>
      <c r="E6" s="58" t="s">
        <v>23</v>
      </c>
      <c r="F6" s="58" t="s">
        <v>126</v>
      </c>
      <c r="G6" s="18"/>
    </row>
    <row r="7" ht="18" customHeight="1" spans="1:7">
      <c r="A7" s="58"/>
      <c r="B7" s="58"/>
      <c r="C7" s="58" t="s">
        <v>72</v>
      </c>
      <c r="D7" s="58">
        <v>4</v>
      </c>
      <c r="E7" s="58" t="s">
        <v>26</v>
      </c>
      <c r="F7" s="58" t="s">
        <v>127</v>
      </c>
      <c r="G7" s="18"/>
    </row>
    <row r="8" ht="18" customHeight="1" spans="1:7">
      <c r="A8" s="58"/>
      <c r="B8" s="58"/>
      <c r="C8" s="58" t="s">
        <v>74</v>
      </c>
      <c r="D8" s="58">
        <v>3</v>
      </c>
      <c r="E8" s="58" t="s">
        <v>25</v>
      </c>
      <c r="F8" s="58" t="s">
        <v>128</v>
      </c>
      <c r="G8" s="18"/>
    </row>
    <row r="9" ht="18" customHeight="1" spans="1:7">
      <c r="A9" s="58"/>
      <c r="B9" s="58"/>
      <c r="C9" s="58" t="s">
        <v>76</v>
      </c>
      <c r="D9" s="58">
        <v>2</v>
      </c>
      <c r="E9" s="58" t="s">
        <v>22</v>
      </c>
      <c r="F9" s="58" t="s">
        <v>129</v>
      </c>
      <c r="G9" s="18"/>
    </row>
    <row r="10" ht="18" customHeight="1" spans="1:7">
      <c r="A10" s="58"/>
      <c r="B10" s="58"/>
      <c r="C10" s="58" t="s">
        <v>78</v>
      </c>
      <c r="D10" s="58">
        <v>1</v>
      </c>
      <c r="E10" s="58" t="s">
        <v>22</v>
      </c>
      <c r="F10" s="58" t="s">
        <v>130</v>
      </c>
      <c r="G10" s="18"/>
    </row>
    <row r="11" ht="18" customHeight="1" spans="1:7">
      <c r="A11" s="58">
        <v>2</v>
      </c>
      <c r="B11" s="58" t="s">
        <v>131</v>
      </c>
      <c r="C11" s="58" t="s">
        <v>57</v>
      </c>
      <c r="D11" s="58">
        <v>9</v>
      </c>
      <c r="E11" s="58" t="s">
        <v>22</v>
      </c>
      <c r="F11" s="58" t="s">
        <v>132</v>
      </c>
      <c r="G11" s="18"/>
    </row>
    <row r="12" ht="18" customHeight="1" spans="1:11">
      <c r="A12" s="58"/>
      <c r="B12" s="58"/>
      <c r="C12" s="58" t="s">
        <v>59</v>
      </c>
      <c r="D12" s="58">
        <v>7</v>
      </c>
      <c r="E12" s="58" t="s">
        <v>23</v>
      </c>
      <c r="F12" s="58" t="s">
        <v>133</v>
      </c>
      <c r="G12" s="18"/>
      <c r="J12" s="123"/>
      <c r="K12" s="124"/>
    </row>
    <row r="13" ht="18" customHeight="1" spans="1:11">
      <c r="A13" s="58"/>
      <c r="B13" s="58"/>
      <c r="C13" s="58" t="s">
        <v>61</v>
      </c>
      <c r="D13" s="58">
        <v>6</v>
      </c>
      <c r="E13" s="58" t="s">
        <v>70</v>
      </c>
      <c r="F13" s="58" t="s">
        <v>134</v>
      </c>
      <c r="G13" s="18"/>
      <c r="J13" s="123"/>
      <c r="K13" s="124"/>
    </row>
    <row r="14" ht="18" customHeight="1" spans="1:11">
      <c r="A14" s="58"/>
      <c r="B14" s="58"/>
      <c r="C14" s="58" t="s">
        <v>63</v>
      </c>
      <c r="D14" s="58">
        <v>5</v>
      </c>
      <c r="E14" s="58" t="s">
        <v>70</v>
      </c>
      <c r="F14" s="58" t="s">
        <v>135</v>
      </c>
      <c r="G14" s="18"/>
      <c r="J14" s="123"/>
      <c r="K14" s="123"/>
    </row>
    <row r="15" ht="18" customHeight="1" spans="1:11">
      <c r="A15" s="58"/>
      <c r="B15" s="58"/>
      <c r="C15" s="58" t="s">
        <v>72</v>
      </c>
      <c r="D15" s="58">
        <v>4</v>
      </c>
      <c r="E15" s="58" t="s">
        <v>25</v>
      </c>
      <c r="F15" s="58" t="s">
        <v>136</v>
      </c>
      <c r="G15" s="18"/>
      <c r="J15" s="123"/>
      <c r="K15" s="123"/>
    </row>
    <row r="16" ht="18" customHeight="1" spans="1:11">
      <c r="A16" s="58"/>
      <c r="B16" s="58"/>
      <c r="C16" s="58" t="s">
        <v>74</v>
      </c>
      <c r="D16" s="58">
        <v>3</v>
      </c>
      <c r="E16" s="58" t="s">
        <v>25</v>
      </c>
      <c r="F16" s="58" t="s">
        <v>137</v>
      </c>
      <c r="G16" s="18"/>
      <c r="J16" s="123"/>
      <c r="K16" s="123"/>
    </row>
    <row r="17" ht="18" customHeight="1" spans="1:11">
      <c r="A17" s="58"/>
      <c r="B17" s="58"/>
      <c r="C17" s="58" t="s">
        <v>76</v>
      </c>
      <c r="D17" s="58">
        <v>2</v>
      </c>
      <c r="E17" s="58" t="s">
        <v>26</v>
      </c>
      <c r="F17" s="58" t="s">
        <v>138</v>
      </c>
      <c r="G17" s="18"/>
      <c r="J17" s="123"/>
      <c r="K17" s="123"/>
    </row>
    <row r="18" ht="18" customHeight="1" spans="1:11">
      <c r="A18" s="58"/>
      <c r="B18" s="58"/>
      <c r="C18" s="58" t="s">
        <v>78</v>
      </c>
      <c r="D18" s="58">
        <v>1</v>
      </c>
      <c r="E18" s="58" t="s">
        <v>24</v>
      </c>
      <c r="F18" s="58" t="s">
        <v>139</v>
      </c>
      <c r="G18" s="18"/>
      <c r="J18" s="123"/>
      <c r="K18" s="124"/>
    </row>
    <row r="19" ht="18" customHeight="1" spans="1:11">
      <c r="A19" s="58">
        <v>3</v>
      </c>
      <c r="B19" s="58" t="s">
        <v>140</v>
      </c>
      <c r="C19" s="58" t="s">
        <v>57</v>
      </c>
      <c r="D19" s="58">
        <v>9</v>
      </c>
      <c r="E19" s="58" t="s">
        <v>24</v>
      </c>
      <c r="F19" s="58" t="s">
        <v>141</v>
      </c>
      <c r="G19" s="18"/>
      <c r="J19" s="123"/>
      <c r="K19" s="124"/>
    </row>
    <row r="20" ht="18" customHeight="1" spans="1:7">
      <c r="A20" s="58"/>
      <c r="B20" s="58"/>
      <c r="C20" s="58" t="s">
        <v>59</v>
      </c>
      <c r="D20" s="58">
        <v>7</v>
      </c>
      <c r="E20" s="58" t="s">
        <v>23</v>
      </c>
      <c r="F20" s="58" t="s">
        <v>142</v>
      </c>
      <c r="G20" s="18"/>
    </row>
    <row r="21" ht="18" customHeight="1" spans="1:7">
      <c r="A21" s="58"/>
      <c r="B21" s="58"/>
      <c r="C21" s="58" t="s">
        <v>61</v>
      </c>
      <c r="D21" s="58">
        <v>6</v>
      </c>
      <c r="E21" s="58" t="s">
        <v>27</v>
      </c>
      <c r="F21" s="58" t="s">
        <v>143</v>
      </c>
      <c r="G21" s="18"/>
    </row>
    <row r="22" ht="18" customHeight="1" spans="1:7">
      <c r="A22" s="58"/>
      <c r="B22" s="58"/>
      <c r="C22" s="58" t="s">
        <v>63</v>
      </c>
      <c r="D22" s="58">
        <v>5</v>
      </c>
      <c r="E22" s="58" t="s">
        <v>25</v>
      </c>
      <c r="F22" s="58" t="s">
        <v>144</v>
      </c>
      <c r="G22" s="18"/>
    </row>
    <row r="23" ht="18" customHeight="1" spans="1:7">
      <c r="A23" s="58"/>
      <c r="B23" s="58"/>
      <c r="C23" s="58" t="s">
        <v>72</v>
      </c>
      <c r="D23" s="58">
        <v>4</v>
      </c>
      <c r="E23" s="58" t="s">
        <v>26</v>
      </c>
      <c r="F23" s="58" t="s">
        <v>145</v>
      </c>
      <c r="G23" s="18"/>
    </row>
    <row r="24" ht="18" customHeight="1" spans="1:7">
      <c r="A24" s="58"/>
      <c r="B24" s="58"/>
      <c r="C24" s="58" t="s">
        <v>74</v>
      </c>
      <c r="D24" s="58">
        <v>3</v>
      </c>
      <c r="E24" s="58" t="s">
        <v>70</v>
      </c>
      <c r="F24" s="58" t="s">
        <v>146</v>
      </c>
      <c r="G24" s="18"/>
    </row>
    <row r="25" ht="18" customHeight="1" spans="1:7">
      <c r="A25" s="58"/>
      <c r="B25" s="58"/>
      <c r="C25" s="58" t="s">
        <v>76</v>
      </c>
      <c r="D25" s="58">
        <v>2</v>
      </c>
      <c r="E25" s="58" t="s">
        <v>26</v>
      </c>
      <c r="F25" s="58" t="s">
        <v>147</v>
      </c>
      <c r="G25" s="18"/>
    </row>
    <row r="26" ht="18" customHeight="1" spans="1:7">
      <c r="A26" s="58"/>
      <c r="B26" s="58"/>
      <c r="C26" s="58" t="s">
        <v>78</v>
      </c>
      <c r="D26" s="58">
        <v>1</v>
      </c>
      <c r="E26" s="58" t="s">
        <v>23</v>
      </c>
      <c r="F26" s="58" t="s">
        <v>148</v>
      </c>
      <c r="G26" s="18"/>
    </row>
    <row r="27" ht="18" customHeight="1" spans="1:7">
      <c r="A27" s="58">
        <v>4</v>
      </c>
      <c r="B27" s="58" t="s">
        <v>149</v>
      </c>
      <c r="C27" s="58" t="s">
        <v>57</v>
      </c>
      <c r="D27" s="58">
        <v>9</v>
      </c>
      <c r="E27" s="58" t="s">
        <v>22</v>
      </c>
      <c r="F27" s="58" t="s">
        <v>150</v>
      </c>
      <c r="G27" s="18"/>
    </row>
    <row r="28" ht="18" customHeight="1" spans="1:7">
      <c r="A28" s="58"/>
      <c r="B28" s="58"/>
      <c r="C28" s="58" t="s">
        <v>59</v>
      </c>
      <c r="D28" s="58">
        <v>7</v>
      </c>
      <c r="E28" s="58" t="s">
        <v>22</v>
      </c>
      <c r="F28" s="58" t="s">
        <v>151</v>
      </c>
      <c r="G28" s="18"/>
    </row>
    <row r="29" ht="18" customHeight="1" spans="1:7">
      <c r="A29" s="58"/>
      <c r="B29" s="58"/>
      <c r="C29" s="58" t="s">
        <v>61</v>
      </c>
      <c r="D29" s="58">
        <v>6</v>
      </c>
      <c r="E29" s="58" t="s">
        <v>27</v>
      </c>
      <c r="F29" s="58" t="s">
        <v>152</v>
      </c>
      <c r="G29" s="18"/>
    </row>
    <row r="30" ht="18" customHeight="1" spans="1:7">
      <c r="A30" s="58"/>
      <c r="B30" s="58"/>
      <c r="C30" s="58" t="s">
        <v>63</v>
      </c>
      <c r="D30" s="58">
        <v>5</v>
      </c>
      <c r="E30" s="58" t="s">
        <v>70</v>
      </c>
      <c r="F30" s="58" t="s">
        <v>153</v>
      </c>
      <c r="G30" s="18"/>
    </row>
    <row r="31" ht="18" customHeight="1" spans="1:6">
      <c r="A31" s="58"/>
      <c r="B31" s="58"/>
      <c r="C31" s="58" t="s">
        <v>72</v>
      </c>
      <c r="D31" s="58">
        <v>4</v>
      </c>
      <c r="E31" s="58" t="s">
        <v>70</v>
      </c>
      <c r="F31" s="58" t="s">
        <v>154</v>
      </c>
    </row>
    <row r="32" ht="18" customHeight="1" spans="1:6">
      <c r="A32" s="58"/>
      <c r="B32" s="58"/>
      <c r="C32" s="58" t="s">
        <v>74</v>
      </c>
      <c r="D32" s="58">
        <v>3</v>
      </c>
      <c r="E32" s="58" t="s">
        <v>22</v>
      </c>
      <c r="F32" s="58" t="s">
        <v>155</v>
      </c>
    </row>
    <row r="33" ht="18" customHeight="1" spans="1:6">
      <c r="A33" s="58"/>
      <c r="B33" s="58"/>
      <c r="C33" s="58" t="s">
        <v>76</v>
      </c>
      <c r="D33" s="58">
        <v>2</v>
      </c>
      <c r="E33" s="58" t="s">
        <v>23</v>
      </c>
      <c r="F33" s="58" t="s">
        <v>156</v>
      </c>
    </row>
    <row r="34" ht="18" customHeight="1" spans="1:6">
      <c r="A34" s="58"/>
      <c r="B34" s="58"/>
      <c r="C34" s="58" t="s">
        <v>78</v>
      </c>
      <c r="D34" s="58">
        <v>1</v>
      </c>
      <c r="E34" s="58" t="s">
        <v>24</v>
      </c>
      <c r="F34" s="58" t="s">
        <v>157</v>
      </c>
    </row>
    <row r="35" ht="18" customHeight="1" spans="1:6">
      <c r="A35" s="58">
        <v>5</v>
      </c>
      <c r="B35" s="58" t="s">
        <v>158</v>
      </c>
      <c r="C35" s="58" t="s">
        <v>57</v>
      </c>
      <c r="D35" s="58">
        <v>9</v>
      </c>
      <c r="E35" s="58" t="s">
        <v>70</v>
      </c>
      <c r="F35" s="58" t="s">
        <v>159</v>
      </c>
    </row>
    <row r="36" ht="18" customHeight="1" spans="1:6">
      <c r="A36" s="58"/>
      <c r="B36" s="58"/>
      <c r="C36" s="58" t="s">
        <v>59</v>
      </c>
      <c r="D36" s="58">
        <v>7</v>
      </c>
      <c r="E36" s="58" t="s">
        <v>26</v>
      </c>
      <c r="F36" s="58" t="s">
        <v>160</v>
      </c>
    </row>
    <row r="37" ht="18" customHeight="1" spans="1:6">
      <c r="A37" s="58"/>
      <c r="B37" s="58"/>
      <c r="C37" s="58" t="s">
        <v>61</v>
      </c>
      <c r="D37" s="58">
        <v>6</v>
      </c>
      <c r="E37" s="58" t="s">
        <v>70</v>
      </c>
      <c r="F37" s="58" t="s">
        <v>161</v>
      </c>
    </row>
    <row r="38" ht="18" customHeight="1" spans="1:6">
      <c r="A38" s="58"/>
      <c r="B38" s="58"/>
      <c r="C38" s="58" t="s">
        <v>63</v>
      </c>
      <c r="D38" s="58">
        <v>5</v>
      </c>
      <c r="E38" s="58" t="s">
        <v>26</v>
      </c>
      <c r="F38" s="58" t="s">
        <v>162</v>
      </c>
    </row>
    <row r="39" ht="18" customHeight="1" spans="1:6">
      <c r="A39" s="58"/>
      <c r="B39" s="58"/>
      <c r="C39" s="58" t="s">
        <v>72</v>
      </c>
      <c r="D39" s="58">
        <v>4</v>
      </c>
      <c r="E39" s="58" t="s">
        <v>25</v>
      </c>
      <c r="F39" s="58" t="s">
        <v>163</v>
      </c>
    </row>
    <row r="40" ht="15" spans="1:6">
      <c r="A40" s="58"/>
      <c r="B40" s="58"/>
      <c r="C40" s="58" t="s">
        <v>74</v>
      </c>
      <c r="D40" s="58">
        <v>3</v>
      </c>
      <c r="E40" s="58" t="s">
        <v>23</v>
      </c>
      <c r="F40" s="58" t="s">
        <v>164</v>
      </c>
    </row>
    <row r="41" ht="15" spans="1:6">
      <c r="A41" s="58"/>
      <c r="B41" s="58"/>
      <c r="C41" s="58" t="s">
        <v>76</v>
      </c>
      <c r="D41" s="58">
        <v>2</v>
      </c>
      <c r="E41" s="58" t="s">
        <v>24</v>
      </c>
      <c r="F41" s="58" t="s">
        <v>165</v>
      </c>
    </row>
    <row r="42" ht="15" spans="1:6">
      <c r="A42" s="58"/>
      <c r="B42" s="58"/>
      <c r="C42" s="58" t="s">
        <v>78</v>
      </c>
      <c r="D42" s="58">
        <v>1</v>
      </c>
      <c r="E42" s="58" t="s">
        <v>22</v>
      </c>
      <c r="F42" s="58" t="s">
        <v>166</v>
      </c>
    </row>
    <row r="43" ht="15" spans="1:6">
      <c r="A43" s="58">
        <v>6</v>
      </c>
      <c r="B43" s="58" t="s">
        <v>167</v>
      </c>
      <c r="C43" s="58" t="s">
        <v>57</v>
      </c>
      <c r="D43" s="58">
        <v>18</v>
      </c>
      <c r="E43" s="58" t="s">
        <v>70</v>
      </c>
      <c r="F43" s="58"/>
    </row>
    <row r="44" ht="15" spans="1:6">
      <c r="A44" s="58"/>
      <c r="B44" s="58"/>
      <c r="C44" s="58" t="s">
        <v>59</v>
      </c>
      <c r="D44" s="58">
        <v>14</v>
      </c>
      <c r="E44" s="58" t="s">
        <v>23</v>
      </c>
      <c r="F44" s="58"/>
    </row>
    <row r="45" ht="15" spans="1:6">
      <c r="A45" s="58"/>
      <c r="B45" s="58"/>
      <c r="C45" s="58" t="s">
        <v>61</v>
      </c>
      <c r="D45" s="58">
        <v>12</v>
      </c>
      <c r="E45" s="58" t="s">
        <v>26</v>
      </c>
      <c r="F45" s="58"/>
    </row>
    <row r="46" ht="15" spans="1:6">
      <c r="A46" s="58"/>
      <c r="B46" s="58"/>
      <c r="C46" s="58" t="s">
        <v>63</v>
      </c>
      <c r="D46" s="58">
        <v>10</v>
      </c>
      <c r="E46" s="58" t="s">
        <v>25</v>
      </c>
      <c r="F46" s="58"/>
    </row>
    <row r="47" ht="15" spans="1:6">
      <c r="A47" s="58"/>
      <c r="B47" s="58"/>
      <c r="C47" s="58" t="s">
        <v>72</v>
      </c>
      <c r="D47" s="58">
        <v>8</v>
      </c>
      <c r="E47" s="58" t="s">
        <v>24</v>
      </c>
      <c r="F47" s="58"/>
    </row>
    <row r="48" ht="15" spans="1:6">
      <c r="A48" s="58"/>
      <c r="B48" s="58"/>
      <c r="C48" s="58" t="s">
        <v>74</v>
      </c>
      <c r="D48" s="58">
        <v>6</v>
      </c>
      <c r="E48" s="58" t="s">
        <v>22</v>
      </c>
      <c r="F48" s="58"/>
    </row>
    <row r="49" ht="15" spans="1:6">
      <c r="A49" s="116" t="s">
        <v>19</v>
      </c>
      <c r="B49" s="116"/>
      <c r="C49" s="116"/>
      <c r="D49" s="116"/>
      <c r="E49" s="116"/>
      <c r="F49" s="116"/>
    </row>
    <row r="50" ht="15" spans="1:6">
      <c r="A50" s="58" t="s">
        <v>51</v>
      </c>
      <c r="B50" s="58" t="s">
        <v>54</v>
      </c>
      <c r="C50" s="58"/>
      <c r="D50" s="58"/>
      <c r="E50" s="58" t="s">
        <v>53</v>
      </c>
      <c r="F50" s="58" t="s">
        <v>20</v>
      </c>
    </row>
    <row r="51" ht="15" spans="1:6">
      <c r="A51" s="58">
        <v>1</v>
      </c>
      <c r="B51" s="58" t="s">
        <v>70</v>
      </c>
      <c r="C51" s="58"/>
      <c r="D51" s="58"/>
      <c r="E51" s="58">
        <v>62</v>
      </c>
      <c r="F51" s="58">
        <v>1</v>
      </c>
    </row>
    <row r="52" ht="15" spans="1:6">
      <c r="A52" s="58">
        <v>2</v>
      </c>
      <c r="B52" s="58" t="s">
        <v>23</v>
      </c>
      <c r="C52" s="58"/>
      <c r="D52" s="58"/>
      <c r="E52" s="58">
        <v>48</v>
      </c>
      <c r="F52" s="58">
        <v>1</v>
      </c>
    </row>
    <row r="53" ht="15" spans="1:6">
      <c r="A53" s="58">
        <v>3</v>
      </c>
      <c r="B53" s="58" t="s">
        <v>25</v>
      </c>
      <c r="C53" s="58"/>
      <c r="D53" s="58"/>
      <c r="E53" s="58">
        <v>42</v>
      </c>
      <c r="F53" s="58">
        <v>3</v>
      </c>
    </row>
    <row r="54" ht="15" spans="1:6">
      <c r="A54" s="58">
        <v>4</v>
      </c>
      <c r="B54" s="58" t="s">
        <v>26</v>
      </c>
      <c r="C54" s="58"/>
      <c r="D54" s="58"/>
      <c r="E54" s="58">
        <v>36</v>
      </c>
      <c r="F54" s="58">
        <v>4</v>
      </c>
    </row>
    <row r="55" ht="15" spans="1:6">
      <c r="A55" s="58">
        <v>5</v>
      </c>
      <c r="B55" s="58" t="s">
        <v>22</v>
      </c>
      <c r="C55" s="58"/>
      <c r="D55" s="58"/>
      <c r="E55" s="58">
        <v>29</v>
      </c>
      <c r="F55" s="58">
        <v>5</v>
      </c>
    </row>
    <row r="56" ht="15" spans="1:6">
      <c r="A56" s="58">
        <v>6</v>
      </c>
      <c r="B56" s="58" t="s">
        <v>24</v>
      </c>
      <c r="C56" s="58"/>
      <c r="D56" s="58"/>
      <c r="E56" s="58">
        <v>24</v>
      </c>
      <c r="F56" s="58">
        <v>6</v>
      </c>
    </row>
    <row r="57" ht="15" spans="1:6">
      <c r="A57" s="122">
        <v>7</v>
      </c>
      <c r="B57" s="58" t="s">
        <v>27</v>
      </c>
      <c r="C57" s="58"/>
      <c r="D57" s="58"/>
      <c r="E57" s="58">
        <v>12</v>
      </c>
      <c r="F57" s="58">
        <v>7</v>
      </c>
    </row>
  </sheetData>
  <mergeCells count="28">
    <mergeCell ref="A1:F1"/>
    <mergeCell ref="E43:F43"/>
    <mergeCell ref="E44:F44"/>
    <mergeCell ref="E45:F45"/>
    <mergeCell ref="E46:F46"/>
    <mergeCell ref="E47:F47"/>
    <mergeCell ref="E48:F48"/>
    <mergeCell ref="A49:F49"/>
    <mergeCell ref="B50:D50"/>
    <mergeCell ref="B51:D51"/>
    <mergeCell ref="B52:D52"/>
    <mergeCell ref="B53:D53"/>
    <mergeCell ref="B54:D54"/>
    <mergeCell ref="B55:D55"/>
    <mergeCell ref="B56:D56"/>
    <mergeCell ref="B57:D57"/>
    <mergeCell ref="A3:A9"/>
    <mergeCell ref="A11:A18"/>
    <mergeCell ref="A19:A26"/>
    <mergeCell ref="A27:A34"/>
    <mergeCell ref="A35:A42"/>
    <mergeCell ref="A43:A48"/>
    <mergeCell ref="B3:B9"/>
    <mergeCell ref="B11:B18"/>
    <mergeCell ref="B19:B26"/>
    <mergeCell ref="B27:B34"/>
    <mergeCell ref="B35:B42"/>
    <mergeCell ref="B43:B48"/>
  </mergeCells>
  <pageMargins left="0.629861111111111" right="0.314583333333333" top="0.75" bottom="0.75" header="0.3" footer="0.3"/>
  <pageSetup paperSize="9" fitToHeight="0" orientation="portrait" horizontalDpi="3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J47"/>
  <sheetViews>
    <sheetView topLeftCell="A16" workbookViewId="0">
      <selection activeCell="E36" sqref="E36:F36"/>
    </sheetView>
  </sheetViews>
  <sheetFormatPr defaultColWidth="9" defaultRowHeight="14"/>
  <cols>
    <col min="1" max="1" width="8.62727272727273"/>
    <col min="2" max="2" width="16.7545454545455" customWidth="1"/>
    <col min="3" max="3" width="8.62727272727273"/>
    <col min="4" max="4" width="9.75454545454545" customWidth="1"/>
    <col min="5" max="5" width="24.1272727272727" style="18" customWidth="1"/>
    <col min="6" max="6" width="9" style="18"/>
    <col min="7" max="7" width="8.62727272727273" customWidth="1"/>
  </cols>
  <sheetData>
    <row r="1" ht="50.1" customHeight="1" spans="1:4">
      <c r="A1" s="108" t="s">
        <v>168</v>
      </c>
      <c r="B1" s="18"/>
      <c r="C1" s="18"/>
      <c r="D1" s="18"/>
    </row>
    <row r="2" ht="17.45" customHeight="1" spans="1:10">
      <c r="A2" s="57" t="s">
        <v>51</v>
      </c>
      <c r="B2" s="57" t="s">
        <v>29</v>
      </c>
      <c r="C2" s="57" t="s">
        <v>52</v>
      </c>
      <c r="D2" s="57" t="s">
        <v>53</v>
      </c>
      <c r="E2" s="57" t="s">
        <v>54</v>
      </c>
      <c r="F2" s="109" t="s">
        <v>55</v>
      </c>
      <c r="G2" s="110"/>
      <c r="J2" s="113"/>
    </row>
    <row r="3" ht="17.45" customHeight="1" spans="1:10">
      <c r="A3" s="62">
        <v>1</v>
      </c>
      <c r="B3" s="58" t="s">
        <v>169</v>
      </c>
      <c r="C3" s="111" t="s">
        <v>57</v>
      </c>
      <c r="D3" s="111">
        <v>9</v>
      </c>
      <c r="E3" s="112" t="s">
        <v>96</v>
      </c>
      <c r="F3" s="112" t="s">
        <v>170</v>
      </c>
      <c r="G3" s="113"/>
      <c r="H3" s="113"/>
      <c r="I3" s="113"/>
      <c r="J3" s="113"/>
    </row>
    <row r="4" ht="17.45" customHeight="1" spans="1:10">
      <c r="A4" s="63"/>
      <c r="B4" s="58"/>
      <c r="C4" s="111" t="s">
        <v>59</v>
      </c>
      <c r="D4" s="111">
        <v>7</v>
      </c>
      <c r="E4" s="112" t="s">
        <v>96</v>
      </c>
      <c r="F4" s="112" t="s">
        <v>171</v>
      </c>
      <c r="G4" s="113"/>
      <c r="H4" s="113"/>
      <c r="I4" s="113"/>
      <c r="J4" s="113"/>
    </row>
    <row r="5" ht="17.45" customHeight="1" spans="1:10">
      <c r="A5" s="63"/>
      <c r="B5" s="58"/>
      <c r="C5" s="111" t="s">
        <v>61</v>
      </c>
      <c r="D5" s="111">
        <v>6</v>
      </c>
      <c r="E5" s="112" t="s">
        <v>99</v>
      </c>
      <c r="F5" s="112" t="s">
        <v>172</v>
      </c>
      <c r="G5" s="113"/>
      <c r="H5" s="113"/>
      <c r="I5" s="113"/>
      <c r="J5" s="113"/>
    </row>
    <row r="6" ht="17.45" customHeight="1" spans="1:10">
      <c r="A6" s="63"/>
      <c r="B6" s="58"/>
      <c r="C6" s="111" t="s">
        <v>63</v>
      </c>
      <c r="D6" s="111">
        <v>5</v>
      </c>
      <c r="E6" s="112" t="s">
        <v>95</v>
      </c>
      <c r="F6" s="112" t="s">
        <v>173</v>
      </c>
      <c r="G6" s="113"/>
      <c r="H6" s="113"/>
      <c r="I6" s="113"/>
      <c r="J6" s="113"/>
    </row>
    <row r="7" ht="17.45" customHeight="1" spans="1:10">
      <c r="A7" s="63"/>
      <c r="B7" s="58"/>
      <c r="C7" s="111" t="s">
        <v>72</v>
      </c>
      <c r="D7" s="111">
        <v>4</v>
      </c>
      <c r="E7" s="112" t="s">
        <v>95</v>
      </c>
      <c r="F7" s="112" t="s">
        <v>174</v>
      </c>
      <c r="G7" s="113"/>
      <c r="H7" s="113"/>
      <c r="I7" s="113"/>
      <c r="J7" s="113"/>
    </row>
    <row r="8" ht="17.45" customHeight="1" spans="1:10">
      <c r="A8" s="63"/>
      <c r="B8" s="58"/>
      <c r="C8" s="111" t="s">
        <v>74</v>
      </c>
      <c r="D8" s="111">
        <v>3</v>
      </c>
      <c r="E8" s="112" t="s">
        <v>99</v>
      </c>
      <c r="F8" s="112" t="s">
        <v>175</v>
      </c>
      <c r="G8" s="113"/>
      <c r="H8" s="113"/>
      <c r="I8" s="113"/>
      <c r="J8" s="113"/>
    </row>
    <row r="9" ht="17.45" customHeight="1" spans="1:10">
      <c r="A9" s="63"/>
      <c r="B9" s="58"/>
      <c r="C9" s="111" t="s">
        <v>76</v>
      </c>
      <c r="D9" s="111">
        <v>2</v>
      </c>
      <c r="E9" s="112" t="s">
        <v>97</v>
      </c>
      <c r="F9" s="112" t="s">
        <v>176</v>
      </c>
      <c r="G9" s="113"/>
      <c r="H9" s="113"/>
      <c r="I9" s="113"/>
      <c r="J9" s="113"/>
    </row>
    <row r="10" ht="17.45" customHeight="1" spans="1:10">
      <c r="A10" s="64"/>
      <c r="B10" s="58"/>
      <c r="C10" s="111" t="s">
        <v>78</v>
      </c>
      <c r="D10" s="111">
        <v>1</v>
      </c>
      <c r="E10" s="112" t="s">
        <v>25</v>
      </c>
      <c r="F10" s="112" t="s">
        <v>177</v>
      </c>
      <c r="G10" s="113"/>
      <c r="H10" s="113"/>
      <c r="I10" s="113"/>
      <c r="J10" s="113"/>
    </row>
    <row r="11" ht="17.45" customHeight="1" spans="1:10">
      <c r="A11" s="62">
        <v>2</v>
      </c>
      <c r="B11" s="58" t="s">
        <v>178</v>
      </c>
      <c r="C11" s="111" t="s">
        <v>57</v>
      </c>
      <c r="D11" s="111">
        <v>9</v>
      </c>
      <c r="E11" s="112" t="s">
        <v>96</v>
      </c>
      <c r="F11" s="112" t="s">
        <v>179</v>
      </c>
      <c r="G11" s="113"/>
      <c r="H11" s="113"/>
      <c r="I11" s="113"/>
      <c r="J11" s="113"/>
    </row>
    <row r="12" ht="17.45" customHeight="1" spans="1:10">
      <c r="A12" s="63"/>
      <c r="B12" s="58"/>
      <c r="C12" s="111" t="s">
        <v>59</v>
      </c>
      <c r="D12" s="111">
        <v>7</v>
      </c>
      <c r="E12" s="112" t="s">
        <v>25</v>
      </c>
      <c r="F12" s="112" t="s">
        <v>150</v>
      </c>
      <c r="G12" s="113"/>
      <c r="H12" s="113"/>
      <c r="I12" s="113"/>
      <c r="J12" s="113"/>
    </row>
    <row r="13" ht="17.45" customHeight="1" spans="1:10">
      <c r="A13" s="63"/>
      <c r="B13" s="58"/>
      <c r="C13" s="111" t="s">
        <v>61</v>
      </c>
      <c r="D13" s="111">
        <v>6</v>
      </c>
      <c r="E13" s="112" t="s">
        <v>93</v>
      </c>
      <c r="F13" s="112" t="s">
        <v>180</v>
      </c>
      <c r="G13" s="113"/>
      <c r="H13" s="113"/>
      <c r="I13" s="113"/>
      <c r="J13" s="113"/>
    </row>
    <row r="14" ht="17.45" customHeight="1" spans="1:10">
      <c r="A14" s="63"/>
      <c r="B14" s="58"/>
      <c r="C14" s="111" t="s">
        <v>63</v>
      </c>
      <c r="D14" s="111">
        <v>5</v>
      </c>
      <c r="E14" s="112" t="s">
        <v>99</v>
      </c>
      <c r="F14" s="112" t="s">
        <v>181</v>
      </c>
      <c r="G14" s="113"/>
      <c r="H14" s="113"/>
      <c r="I14" s="113"/>
      <c r="J14" s="113"/>
    </row>
    <row r="15" ht="17.45" customHeight="1" spans="1:10">
      <c r="A15" s="63"/>
      <c r="B15" s="58"/>
      <c r="C15" s="111" t="s">
        <v>72</v>
      </c>
      <c r="D15" s="111">
        <v>4</v>
      </c>
      <c r="E15" s="112" t="s">
        <v>97</v>
      </c>
      <c r="F15" s="112" t="s">
        <v>182</v>
      </c>
      <c r="G15" s="113"/>
      <c r="H15" s="113"/>
      <c r="I15" s="113"/>
      <c r="J15" s="113"/>
    </row>
    <row r="16" ht="17.45" customHeight="1" spans="1:10">
      <c r="A16" s="63"/>
      <c r="B16" s="58"/>
      <c r="C16" s="111" t="s">
        <v>74</v>
      </c>
      <c r="D16" s="111">
        <v>3</v>
      </c>
      <c r="E16" s="112" t="s">
        <v>97</v>
      </c>
      <c r="F16" s="112" t="s">
        <v>183</v>
      </c>
      <c r="G16" s="113"/>
      <c r="H16" s="113"/>
      <c r="I16" s="113"/>
      <c r="J16" s="113"/>
    </row>
    <row r="17" ht="17.45" customHeight="1" spans="1:10">
      <c r="A17" s="63"/>
      <c r="B17" s="58"/>
      <c r="C17" s="111" t="s">
        <v>76</v>
      </c>
      <c r="D17" s="111">
        <v>2</v>
      </c>
      <c r="E17" s="112" t="s">
        <v>95</v>
      </c>
      <c r="F17" s="112" t="s">
        <v>184</v>
      </c>
      <c r="G17" s="113"/>
      <c r="H17" s="113"/>
      <c r="I17" s="113"/>
      <c r="J17" s="113"/>
    </row>
    <row r="18" ht="17.45" customHeight="1" spans="1:10">
      <c r="A18" s="64"/>
      <c r="B18" s="58"/>
      <c r="C18" s="111" t="s">
        <v>78</v>
      </c>
      <c r="D18" s="111">
        <v>1</v>
      </c>
      <c r="E18" s="112" t="s">
        <v>95</v>
      </c>
      <c r="F18" s="112" t="s">
        <v>185</v>
      </c>
      <c r="G18" s="113"/>
      <c r="H18" s="113"/>
      <c r="I18" s="113"/>
      <c r="J18" s="113"/>
    </row>
    <row r="19" ht="17.45" customHeight="1" spans="1:10">
      <c r="A19" s="62">
        <v>3</v>
      </c>
      <c r="B19" s="58" t="s">
        <v>186</v>
      </c>
      <c r="C19" s="111" t="s">
        <v>57</v>
      </c>
      <c r="D19" s="111">
        <v>18</v>
      </c>
      <c r="E19" s="114" t="s">
        <v>187</v>
      </c>
      <c r="F19" s="115"/>
      <c r="G19" s="113"/>
      <c r="H19" s="113"/>
      <c r="I19" s="113"/>
      <c r="J19" s="113"/>
    </row>
    <row r="20" ht="17.45" customHeight="1" spans="1:10">
      <c r="A20" s="63"/>
      <c r="B20" s="58"/>
      <c r="C20" s="111" t="s">
        <v>59</v>
      </c>
      <c r="D20" s="111">
        <v>14</v>
      </c>
      <c r="E20" s="114" t="s">
        <v>188</v>
      </c>
      <c r="F20" s="115">
        <v>7</v>
      </c>
      <c r="G20" s="113"/>
      <c r="H20" s="113"/>
      <c r="I20" s="113"/>
      <c r="J20" s="113"/>
    </row>
    <row r="21" ht="17.45" customHeight="1" spans="1:10">
      <c r="A21" s="63"/>
      <c r="B21" s="58"/>
      <c r="C21" s="111" t="s">
        <v>61</v>
      </c>
      <c r="D21" s="111">
        <v>12</v>
      </c>
      <c r="E21" s="114" t="s">
        <v>189</v>
      </c>
      <c r="F21" s="115">
        <v>6</v>
      </c>
      <c r="G21" s="113"/>
      <c r="H21" s="113"/>
      <c r="I21" s="113"/>
      <c r="J21" s="113"/>
    </row>
    <row r="22" ht="17.45" customHeight="1" spans="1:10">
      <c r="A22" s="63"/>
      <c r="B22" s="58"/>
      <c r="C22" s="111" t="s">
        <v>63</v>
      </c>
      <c r="D22" s="111">
        <v>10</v>
      </c>
      <c r="E22" s="114" t="s">
        <v>190</v>
      </c>
      <c r="F22" s="115">
        <v>5</v>
      </c>
      <c r="G22" s="113"/>
      <c r="H22" s="113"/>
      <c r="I22" s="119"/>
      <c r="J22" s="120"/>
    </row>
    <row r="23" ht="17.45" customHeight="1" spans="1:10">
      <c r="A23" s="64"/>
      <c r="B23" s="58"/>
      <c r="C23" s="111" t="s">
        <v>72</v>
      </c>
      <c r="D23" s="111">
        <v>8</v>
      </c>
      <c r="E23" s="114" t="s">
        <v>191</v>
      </c>
      <c r="F23" s="115">
        <v>4</v>
      </c>
      <c r="G23" s="113"/>
      <c r="H23" s="113"/>
      <c r="I23" s="113"/>
      <c r="J23" s="113"/>
    </row>
    <row r="24" ht="17.45" customHeight="1" spans="1:10">
      <c r="A24" s="58">
        <v>4</v>
      </c>
      <c r="B24" s="58" t="s">
        <v>192</v>
      </c>
      <c r="C24" s="111" t="s">
        <v>57</v>
      </c>
      <c r="D24" s="111">
        <v>18</v>
      </c>
      <c r="E24" s="114" t="s">
        <v>193</v>
      </c>
      <c r="F24" s="115">
        <v>9</v>
      </c>
      <c r="G24" s="113"/>
      <c r="H24" s="113"/>
      <c r="I24" s="113"/>
      <c r="J24" s="113"/>
    </row>
    <row r="25" ht="17.45" customHeight="1" spans="1:10">
      <c r="A25" s="58"/>
      <c r="B25" s="58"/>
      <c r="C25" s="111" t="s">
        <v>59</v>
      </c>
      <c r="D25" s="111">
        <v>14</v>
      </c>
      <c r="E25" s="114" t="s">
        <v>194</v>
      </c>
      <c r="F25" s="115">
        <v>7</v>
      </c>
      <c r="G25" s="113"/>
      <c r="H25" s="113"/>
      <c r="I25" s="113"/>
      <c r="J25" s="113"/>
    </row>
    <row r="26" ht="17.45" customHeight="1" spans="1:10">
      <c r="A26" s="58"/>
      <c r="B26" s="58"/>
      <c r="C26" s="111" t="s">
        <v>61</v>
      </c>
      <c r="D26" s="111">
        <v>12</v>
      </c>
      <c r="E26" s="114" t="s">
        <v>195</v>
      </c>
      <c r="F26" s="115">
        <v>6</v>
      </c>
      <c r="G26" s="113"/>
      <c r="H26" s="113"/>
      <c r="I26" s="113"/>
      <c r="J26" s="113"/>
    </row>
    <row r="27" ht="17.45" customHeight="1" spans="1:10">
      <c r="A27" s="58"/>
      <c r="B27" s="58"/>
      <c r="C27" s="111" t="s">
        <v>63</v>
      </c>
      <c r="D27" s="111">
        <v>10</v>
      </c>
      <c r="E27" s="114" t="s">
        <v>196</v>
      </c>
      <c r="F27" s="115">
        <v>5</v>
      </c>
      <c r="G27" s="113"/>
      <c r="H27" s="113"/>
      <c r="I27" s="113"/>
      <c r="J27" s="113"/>
    </row>
    <row r="28" ht="17.45" customHeight="1" spans="1:10">
      <c r="A28" s="58"/>
      <c r="B28" s="58"/>
      <c r="C28" s="111" t="s">
        <v>72</v>
      </c>
      <c r="D28" s="111">
        <v>8</v>
      </c>
      <c r="E28" s="114" t="s">
        <v>197</v>
      </c>
      <c r="F28" s="115">
        <v>4</v>
      </c>
      <c r="G28" s="113"/>
      <c r="H28" s="113"/>
      <c r="I28" s="113"/>
      <c r="J28" s="113"/>
    </row>
    <row r="29" ht="17.45" customHeight="1" spans="1:10">
      <c r="A29" s="58"/>
      <c r="B29" s="58"/>
      <c r="C29" s="111" t="s">
        <v>74</v>
      </c>
      <c r="D29" s="111">
        <v>6</v>
      </c>
      <c r="E29" s="114" t="s">
        <v>198</v>
      </c>
      <c r="F29" s="115">
        <v>3</v>
      </c>
      <c r="G29" s="113"/>
      <c r="H29" s="113"/>
      <c r="I29" s="113"/>
      <c r="J29" s="113"/>
    </row>
    <row r="30" ht="17.45" customHeight="1" spans="1:10">
      <c r="A30" s="58"/>
      <c r="B30" s="58"/>
      <c r="C30" s="111" t="s">
        <v>76</v>
      </c>
      <c r="D30" s="111">
        <v>4</v>
      </c>
      <c r="E30" s="114" t="s">
        <v>199</v>
      </c>
      <c r="F30" s="115">
        <v>2</v>
      </c>
      <c r="G30" s="113"/>
      <c r="H30" s="113"/>
      <c r="I30" s="113"/>
      <c r="J30" s="113"/>
    </row>
    <row r="31" ht="17.45" customHeight="1" spans="1:10">
      <c r="A31" s="58">
        <v>5</v>
      </c>
      <c r="B31" s="58" t="s">
        <v>200</v>
      </c>
      <c r="C31" s="111" t="s">
        <v>57</v>
      </c>
      <c r="D31" s="111">
        <v>9</v>
      </c>
      <c r="E31" s="112" t="s">
        <v>93</v>
      </c>
      <c r="F31" s="112" t="s">
        <v>201</v>
      </c>
      <c r="G31" s="113"/>
      <c r="H31" s="113"/>
      <c r="I31" s="113"/>
      <c r="J31" s="113"/>
    </row>
    <row r="32" ht="17.45" customHeight="1" spans="1:10">
      <c r="A32" s="58"/>
      <c r="B32" s="58"/>
      <c r="C32" s="111" t="s">
        <v>59</v>
      </c>
      <c r="D32" s="111">
        <v>7</v>
      </c>
      <c r="E32" s="112" t="s">
        <v>96</v>
      </c>
      <c r="F32" s="112" t="s">
        <v>202</v>
      </c>
      <c r="G32" s="113"/>
      <c r="H32" s="113"/>
      <c r="I32" s="113"/>
      <c r="J32" s="113"/>
    </row>
    <row r="33" ht="17.45" customHeight="1" spans="1:10">
      <c r="A33" s="58"/>
      <c r="B33" s="58"/>
      <c r="C33" s="111" t="s">
        <v>61</v>
      </c>
      <c r="D33" s="111">
        <v>6</v>
      </c>
      <c r="E33" s="112" t="s">
        <v>96</v>
      </c>
      <c r="F33" s="112" t="s">
        <v>203</v>
      </c>
      <c r="G33" s="113"/>
      <c r="H33" s="113"/>
      <c r="I33" s="113"/>
      <c r="J33" s="113"/>
    </row>
    <row r="34" ht="15" customHeight="1" spans="1:10">
      <c r="A34" s="58"/>
      <c r="B34" s="58"/>
      <c r="C34" s="111" t="s">
        <v>63</v>
      </c>
      <c r="D34" s="111">
        <v>5</v>
      </c>
      <c r="E34" s="112" t="s">
        <v>98</v>
      </c>
      <c r="F34" s="112" t="s">
        <v>204</v>
      </c>
      <c r="G34" s="113"/>
      <c r="H34" s="113"/>
      <c r="I34" s="113"/>
      <c r="J34" s="113"/>
    </row>
    <row r="35" ht="15.95" customHeight="1" spans="1:10">
      <c r="A35" s="58"/>
      <c r="B35" s="58"/>
      <c r="C35" s="111" t="s">
        <v>72</v>
      </c>
      <c r="D35" s="111">
        <v>4</v>
      </c>
      <c r="E35" s="112" t="s">
        <v>96</v>
      </c>
      <c r="F35" s="112" t="s">
        <v>205</v>
      </c>
      <c r="G35" s="113"/>
      <c r="H35" s="113"/>
      <c r="I35" s="113"/>
      <c r="J35" s="113"/>
    </row>
    <row r="36" ht="15" customHeight="1" spans="1:6">
      <c r="A36" s="58">
        <v>7</v>
      </c>
      <c r="B36" s="58" t="s">
        <v>206</v>
      </c>
      <c r="C36" s="111" t="s">
        <v>57</v>
      </c>
      <c r="D36" s="111">
        <v>18</v>
      </c>
      <c r="E36" s="112" t="s">
        <v>207</v>
      </c>
      <c r="F36" s="112"/>
    </row>
    <row r="37" ht="15" customHeight="1" spans="1:6">
      <c r="A37" s="58"/>
      <c r="B37" s="58"/>
      <c r="C37" s="111" t="s">
        <v>59</v>
      </c>
      <c r="D37" s="111">
        <v>14</v>
      </c>
      <c r="E37" s="112" t="s">
        <v>208</v>
      </c>
      <c r="F37" s="112"/>
    </row>
    <row r="38" ht="15" spans="1:6">
      <c r="A38" s="116" t="s">
        <v>19</v>
      </c>
      <c r="B38" s="116"/>
      <c r="C38" s="116"/>
      <c r="D38" s="116"/>
      <c r="E38" s="116"/>
      <c r="F38" s="116"/>
    </row>
    <row r="39" ht="15" spans="1:6">
      <c r="A39" s="58" t="s">
        <v>51</v>
      </c>
      <c r="B39" s="58" t="s">
        <v>54</v>
      </c>
      <c r="C39" s="58"/>
      <c r="D39" s="58"/>
      <c r="E39" s="58" t="s">
        <v>53</v>
      </c>
      <c r="F39" s="58" t="s">
        <v>20</v>
      </c>
    </row>
    <row r="40" ht="15" spans="1:6">
      <c r="A40" s="58">
        <v>1</v>
      </c>
      <c r="B40" s="58" t="s">
        <v>96</v>
      </c>
      <c r="C40" s="58"/>
      <c r="D40" s="58"/>
      <c r="E40" s="69">
        <v>110</v>
      </c>
      <c r="F40" s="58">
        <v>1</v>
      </c>
    </row>
    <row r="41" ht="15" spans="1:6">
      <c r="A41" s="58">
        <v>2</v>
      </c>
      <c r="B41" s="117" t="s">
        <v>93</v>
      </c>
      <c r="C41" s="117"/>
      <c r="D41" s="117"/>
      <c r="E41" s="118">
        <v>55</v>
      </c>
      <c r="F41" s="58">
        <v>2</v>
      </c>
    </row>
    <row r="42" ht="15" spans="1:6">
      <c r="A42" s="58">
        <v>3</v>
      </c>
      <c r="B42" s="58" t="s">
        <v>98</v>
      </c>
      <c r="C42" s="58"/>
      <c r="D42" s="58"/>
      <c r="E42" s="69">
        <v>33</v>
      </c>
      <c r="F42" s="58">
        <v>3</v>
      </c>
    </row>
    <row r="43" ht="15" spans="1:6">
      <c r="A43" s="58">
        <v>4</v>
      </c>
      <c r="B43" s="58" t="s">
        <v>97</v>
      </c>
      <c r="C43" s="58"/>
      <c r="D43" s="58"/>
      <c r="E43" s="69">
        <v>31</v>
      </c>
      <c r="F43" s="58">
        <v>4</v>
      </c>
    </row>
    <row r="44" ht="15" spans="1:6">
      <c r="A44" s="58">
        <v>5</v>
      </c>
      <c r="B44" s="58" t="s">
        <v>95</v>
      </c>
      <c r="C44" s="58"/>
      <c r="D44" s="58"/>
      <c r="E44" s="69">
        <v>30</v>
      </c>
      <c r="F44" s="58">
        <v>5</v>
      </c>
    </row>
    <row r="45" ht="15" spans="1:6">
      <c r="A45" s="58">
        <v>6</v>
      </c>
      <c r="B45" s="58" t="s">
        <v>99</v>
      </c>
      <c r="C45" s="58"/>
      <c r="D45" s="58"/>
      <c r="E45" s="69">
        <v>22</v>
      </c>
      <c r="F45" s="58">
        <v>6</v>
      </c>
    </row>
    <row r="46" ht="15" spans="1:6">
      <c r="A46" s="58">
        <v>7</v>
      </c>
      <c r="B46" s="58" t="s">
        <v>25</v>
      </c>
      <c r="C46" s="58"/>
      <c r="D46" s="58"/>
      <c r="E46" s="69">
        <v>8</v>
      </c>
      <c r="F46" s="58">
        <v>7</v>
      </c>
    </row>
    <row r="47" ht="15" spans="1:6">
      <c r="A47" s="58">
        <v>8</v>
      </c>
      <c r="B47" s="58" t="s">
        <v>100</v>
      </c>
      <c r="C47" s="58"/>
      <c r="D47" s="58"/>
      <c r="E47" s="69">
        <v>0</v>
      </c>
      <c r="F47" s="58">
        <v>8</v>
      </c>
    </row>
  </sheetData>
  <mergeCells count="38">
    <mergeCell ref="A1:F1"/>
    <mergeCell ref="E19:F19"/>
    <mergeCell ref="E20:F20"/>
    <mergeCell ref="E21:F21"/>
    <mergeCell ref="E22:F22"/>
    <mergeCell ref="I22:J22"/>
    <mergeCell ref="E23:F23"/>
    <mergeCell ref="E24:F24"/>
    <mergeCell ref="E25:F25"/>
    <mergeCell ref="E26:F26"/>
    <mergeCell ref="E27:F27"/>
    <mergeCell ref="E28:F28"/>
    <mergeCell ref="E29:F29"/>
    <mergeCell ref="E30:F30"/>
    <mergeCell ref="E36:F36"/>
    <mergeCell ref="E37:F37"/>
    <mergeCell ref="A38:F38"/>
    <mergeCell ref="B39:D39"/>
    <mergeCell ref="B40:D40"/>
    <mergeCell ref="B41:D41"/>
    <mergeCell ref="B42:D42"/>
    <mergeCell ref="B43:D43"/>
    <mergeCell ref="B44:D44"/>
    <mergeCell ref="B45:D45"/>
    <mergeCell ref="B46:D46"/>
    <mergeCell ref="B47:D47"/>
    <mergeCell ref="A3:A10"/>
    <mergeCell ref="A11:A18"/>
    <mergeCell ref="A19:A23"/>
    <mergeCell ref="A24:A30"/>
    <mergeCell ref="A31:A35"/>
    <mergeCell ref="A36:A37"/>
    <mergeCell ref="B3:B10"/>
    <mergeCell ref="B11:B18"/>
    <mergeCell ref="B19:B23"/>
    <mergeCell ref="B24:B30"/>
    <mergeCell ref="B31:B35"/>
    <mergeCell ref="B36:B37"/>
  </mergeCells>
  <pageMargins left="0.550694444444444" right="0.393055555555556" top="0.91" bottom="0.75" header="0.3" footer="0.3"/>
  <pageSetup paperSize="9" scale="84" fitToHeight="0" orientation="portrait" horizontalDpi="300" verticalDpi="3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D10"/>
  <sheetViews>
    <sheetView workbookViewId="0">
      <selection activeCell="F5" sqref="F5"/>
    </sheetView>
  </sheetViews>
  <sheetFormatPr defaultColWidth="9" defaultRowHeight="14" outlineLevelCol="3"/>
  <cols>
    <col min="2" max="2" width="35.1272727272727" customWidth="1"/>
    <col min="3" max="4" width="17.7545454545455" customWidth="1"/>
  </cols>
  <sheetData>
    <row r="1" ht="50.1" customHeight="1" spans="1:4">
      <c r="A1" s="92" t="s">
        <v>209</v>
      </c>
      <c r="B1" s="92"/>
      <c r="C1" s="92"/>
      <c r="D1" s="92"/>
    </row>
    <row r="2" s="106" customFormat="1" ht="35.1" customHeight="1" spans="1:4">
      <c r="A2" s="52" t="s">
        <v>51</v>
      </c>
      <c r="B2" s="107" t="s">
        <v>54</v>
      </c>
      <c r="C2" s="72" t="s">
        <v>52</v>
      </c>
      <c r="D2" s="53" t="s">
        <v>53</v>
      </c>
    </row>
    <row r="3" s="106" customFormat="1" ht="35.1" customHeight="1" spans="1:4">
      <c r="A3" s="52">
        <v>1</v>
      </c>
      <c r="B3" s="52" t="s">
        <v>25</v>
      </c>
      <c r="C3" s="53" t="s">
        <v>57</v>
      </c>
      <c r="D3" s="53">
        <v>72</v>
      </c>
    </row>
    <row r="4" s="106" customFormat="1" ht="35.1" customHeight="1" spans="1:4">
      <c r="A4" s="52">
        <v>2</v>
      </c>
      <c r="B4" s="52" t="s">
        <v>98</v>
      </c>
      <c r="C4" s="53" t="s">
        <v>59</v>
      </c>
      <c r="D4" s="53">
        <v>56</v>
      </c>
    </row>
    <row r="5" s="106" customFormat="1" ht="35.1" customHeight="1" spans="1:4">
      <c r="A5" s="52">
        <v>3</v>
      </c>
      <c r="B5" s="52" t="s">
        <v>93</v>
      </c>
      <c r="C5" s="53" t="s">
        <v>61</v>
      </c>
      <c r="D5" s="53">
        <v>48</v>
      </c>
    </row>
    <row r="6" s="106" customFormat="1" ht="35.1" customHeight="1" spans="1:4">
      <c r="A6" s="52">
        <v>4</v>
      </c>
      <c r="B6" s="52" t="s">
        <v>95</v>
      </c>
      <c r="C6" s="53" t="s">
        <v>63</v>
      </c>
      <c r="D6" s="53">
        <v>40</v>
      </c>
    </row>
    <row r="7" s="106" customFormat="1" ht="35.1" customHeight="1" spans="1:4">
      <c r="A7" s="52">
        <v>5</v>
      </c>
      <c r="B7" s="52" t="s">
        <v>97</v>
      </c>
      <c r="C7" s="53" t="s">
        <v>72</v>
      </c>
      <c r="D7" s="53">
        <v>32</v>
      </c>
    </row>
    <row r="8" s="106" customFormat="1" ht="35.1" customHeight="1" spans="1:4">
      <c r="A8" s="52">
        <v>6</v>
      </c>
      <c r="B8" s="52" t="s">
        <v>100</v>
      </c>
      <c r="C8" s="53" t="s">
        <v>74</v>
      </c>
      <c r="D8" s="53">
        <v>24</v>
      </c>
    </row>
    <row r="9" s="106" customFormat="1" ht="35.1" customHeight="1" spans="1:4">
      <c r="A9" s="52">
        <v>7</v>
      </c>
      <c r="B9" s="52" t="s">
        <v>99</v>
      </c>
      <c r="C9" s="53" t="s">
        <v>76</v>
      </c>
      <c r="D9" s="53">
        <v>16</v>
      </c>
    </row>
    <row r="10" s="106" customFormat="1" ht="35.1" customHeight="1" spans="1:4">
      <c r="A10" s="52">
        <v>8</v>
      </c>
      <c r="B10" s="52" t="s">
        <v>96</v>
      </c>
      <c r="C10" s="53" t="s">
        <v>78</v>
      </c>
      <c r="D10" s="53">
        <v>8</v>
      </c>
    </row>
  </sheetData>
  <sortState ref="B4:E11">
    <sortCondition ref="D4:D11" descending="1"/>
  </sortState>
  <mergeCells count="1">
    <mergeCell ref="A1:D1"/>
  </mergeCells>
  <pageMargins left="0.7" right="0.7" top="0.75" bottom="0.75" header="0.3" footer="0.3"/>
  <pageSetup paperSize="9" fitToHeight="0" orientation="portrait" horizontalDpi="3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topLeftCell="A10" workbookViewId="0">
      <selection activeCell="F23" sqref="F23"/>
    </sheetView>
  </sheetViews>
  <sheetFormatPr defaultColWidth="9" defaultRowHeight="14"/>
  <cols>
    <col min="3" max="3" width="34.5" customWidth="1"/>
    <col min="4" max="4" width="20.2545454545455" customWidth="1"/>
    <col min="6" max="6" width="13.7545454545455" customWidth="1"/>
    <col min="12" max="12" width="20.8727272727273" customWidth="1"/>
  </cols>
  <sheetData>
    <row r="1" ht="50.1" customHeight="1" spans="1:7">
      <c r="A1" s="99" t="s">
        <v>210</v>
      </c>
      <c r="B1" s="99"/>
      <c r="C1" s="99"/>
      <c r="D1" s="99"/>
      <c r="E1" s="99"/>
      <c r="F1" s="32"/>
      <c r="G1" s="32"/>
    </row>
    <row r="2" ht="33" customHeight="1" spans="1:7">
      <c r="A2" s="72" t="s">
        <v>51</v>
      </c>
      <c r="B2" s="72" t="s">
        <v>29</v>
      </c>
      <c r="C2" s="55" t="s">
        <v>54</v>
      </c>
      <c r="D2" s="53" t="s">
        <v>52</v>
      </c>
      <c r="E2" s="53" t="s">
        <v>53</v>
      </c>
      <c r="F2" s="100"/>
      <c r="G2" s="100"/>
    </row>
    <row r="3" ht="33" customHeight="1" spans="1:5">
      <c r="A3" s="72">
        <v>1</v>
      </c>
      <c r="B3" s="72" t="s">
        <v>211</v>
      </c>
      <c r="C3" s="52" t="s">
        <v>96</v>
      </c>
      <c r="D3" s="53" t="s">
        <v>57</v>
      </c>
      <c r="E3" s="72">
        <v>72</v>
      </c>
    </row>
    <row r="4" ht="33" customHeight="1" spans="1:5">
      <c r="A4" s="72"/>
      <c r="B4" s="72"/>
      <c r="C4" s="52" t="s">
        <v>25</v>
      </c>
      <c r="D4" s="53" t="s">
        <v>59</v>
      </c>
      <c r="E4" s="72">
        <v>56</v>
      </c>
    </row>
    <row r="5" ht="33" customHeight="1" spans="1:7">
      <c r="A5" s="72"/>
      <c r="B5" s="72"/>
      <c r="C5" s="52" t="s">
        <v>97</v>
      </c>
      <c r="D5" s="53" t="s">
        <v>61</v>
      </c>
      <c r="E5" s="72">
        <v>48</v>
      </c>
      <c r="F5" s="101"/>
      <c r="G5" s="100"/>
    </row>
    <row r="6" ht="33" customHeight="1" spans="1:7">
      <c r="A6" s="72"/>
      <c r="B6" s="72"/>
      <c r="C6" s="52" t="s">
        <v>99</v>
      </c>
      <c r="D6" s="53" t="s">
        <v>63</v>
      </c>
      <c r="E6" s="72">
        <v>40</v>
      </c>
      <c r="F6" s="101"/>
      <c r="G6" s="100"/>
    </row>
    <row r="7" ht="33" customHeight="1" spans="1:5">
      <c r="A7" s="72"/>
      <c r="B7" s="72"/>
      <c r="C7" s="52" t="s">
        <v>93</v>
      </c>
      <c r="D7" s="53" t="s">
        <v>72</v>
      </c>
      <c r="E7" s="72">
        <v>32</v>
      </c>
    </row>
    <row r="8" ht="33" customHeight="1" spans="1:7">
      <c r="A8" s="72"/>
      <c r="B8" s="72"/>
      <c r="C8" s="52" t="s">
        <v>100</v>
      </c>
      <c r="D8" s="53" t="s">
        <v>74</v>
      </c>
      <c r="E8" s="72">
        <v>24</v>
      </c>
      <c r="F8" s="101"/>
      <c r="G8" s="100"/>
    </row>
    <row r="9" ht="33" customHeight="1" spans="1:7">
      <c r="A9" s="72"/>
      <c r="B9" s="72"/>
      <c r="C9" s="52" t="s">
        <v>98</v>
      </c>
      <c r="D9" s="53" t="s">
        <v>76</v>
      </c>
      <c r="E9" s="53">
        <v>16</v>
      </c>
      <c r="F9" s="101"/>
      <c r="G9" s="100"/>
    </row>
    <row r="10" ht="33" customHeight="1" spans="1:7">
      <c r="A10" s="72"/>
      <c r="B10" s="72"/>
      <c r="C10" s="52" t="s">
        <v>95</v>
      </c>
      <c r="D10" s="53" t="s">
        <v>78</v>
      </c>
      <c r="E10" s="53">
        <v>8</v>
      </c>
      <c r="F10" s="101"/>
      <c r="G10" s="100"/>
    </row>
    <row r="11" ht="29.1" customHeight="1" spans="1:7">
      <c r="A11" s="72">
        <v>2</v>
      </c>
      <c r="B11" s="72" t="s">
        <v>212</v>
      </c>
      <c r="C11" s="72" t="s">
        <v>95</v>
      </c>
      <c r="D11" s="72" t="s">
        <v>57</v>
      </c>
      <c r="E11" s="72">
        <v>72</v>
      </c>
      <c r="F11" s="100"/>
      <c r="G11" s="100"/>
    </row>
    <row r="12" ht="29.1" customHeight="1" spans="1:7">
      <c r="A12" s="72"/>
      <c r="B12" s="72"/>
      <c r="C12" s="72" t="s">
        <v>96</v>
      </c>
      <c r="D12" s="72" t="s">
        <v>59</v>
      </c>
      <c r="E12" s="72">
        <v>56</v>
      </c>
      <c r="F12" s="100"/>
      <c r="G12" s="100"/>
    </row>
    <row r="13" ht="29.1" customHeight="1" spans="1:7">
      <c r="A13" s="72"/>
      <c r="B13" s="72"/>
      <c r="C13" s="72" t="s">
        <v>93</v>
      </c>
      <c r="D13" s="72" t="s">
        <v>61</v>
      </c>
      <c r="E13" s="72">
        <v>48</v>
      </c>
      <c r="F13" s="100"/>
      <c r="G13" s="100"/>
    </row>
    <row r="14" ht="29.1" customHeight="1" spans="1:7">
      <c r="A14" s="72"/>
      <c r="B14" s="72"/>
      <c r="C14" s="72" t="s">
        <v>100</v>
      </c>
      <c r="D14" s="72" t="s">
        <v>63</v>
      </c>
      <c r="E14" s="72">
        <v>40</v>
      </c>
      <c r="F14" s="100"/>
      <c r="G14" s="100"/>
    </row>
    <row r="15" ht="29.1" customHeight="1" spans="1:7">
      <c r="A15" s="72"/>
      <c r="B15" s="72"/>
      <c r="C15" s="72" t="s">
        <v>99</v>
      </c>
      <c r="D15" s="72" t="s">
        <v>72</v>
      </c>
      <c r="E15" s="72">
        <v>32</v>
      </c>
      <c r="F15" s="100"/>
      <c r="G15" s="100"/>
    </row>
    <row r="16" ht="29.1" customHeight="1" spans="1:7">
      <c r="A16" s="72"/>
      <c r="B16" s="72"/>
      <c r="C16" s="72" t="s">
        <v>98</v>
      </c>
      <c r="D16" s="72" t="s">
        <v>74</v>
      </c>
      <c r="E16" s="72">
        <v>24</v>
      </c>
      <c r="F16" s="100"/>
      <c r="G16" s="100"/>
    </row>
    <row r="17" ht="29.1" customHeight="1" spans="1:7">
      <c r="A17" s="72"/>
      <c r="B17" s="72"/>
      <c r="C17" s="72" t="s">
        <v>97</v>
      </c>
      <c r="D17" s="72" t="s">
        <v>76</v>
      </c>
      <c r="E17" s="72">
        <v>18</v>
      </c>
      <c r="F17" s="100"/>
      <c r="G17" s="100"/>
    </row>
    <row r="18" ht="29.1" customHeight="1" spans="1:7">
      <c r="A18" s="72" t="s">
        <v>51</v>
      </c>
      <c r="B18" s="55" t="s">
        <v>54</v>
      </c>
      <c r="C18" s="55"/>
      <c r="D18" s="53" t="s">
        <v>53</v>
      </c>
      <c r="E18" s="53" t="s">
        <v>20</v>
      </c>
      <c r="F18" s="100"/>
      <c r="G18" s="100"/>
    </row>
    <row r="19" ht="29.1" customHeight="1" spans="1:7">
      <c r="A19" s="72">
        <v>1</v>
      </c>
      <c r="B19" s="52" t="s">
        <v>96</v>
      </c>
      <c r="C19" s="52"/>
      <c r="D19" s="53">
        <v>128</v>
      </c>
      <c r="E19" s="53">
        <v>1</v>
      </c>
      <c r="F19" s="100"/>
      <c r="G19" s="100"/>
    </row>
    <row r="20" ht="29.1" customHeight="1" spans="1:12">
      <c r="A20" s="72">
        <v>2</v>
      </c>
      <c r="B20" s="52" t="s">
        <v>93</v>
      </c>
      <c r="C20" s="52"/>
      <c r="D20" s="53">
        <v>80</v>
      </c>
      <c r="E20" s="53">
        <v>2</v>
      </c>
      <c r="F20" s="100"/>
      <c r="G20" s="102"/>
      <c r="H20" s="103"/>
      <c r="I20" s="101"/>
      <c r="J20" s="100"/>
      <c r="K20" s="104"/>
      <c r="L20" s="104"/>
    </row>
    <row r="21" ht="29.1" customHeight="1" spans="1:12">
      <c r="A21" s="72">
        <v>3</v>
      </c>
      <c r="B21" s="52" t="s">
        <v>95</v>
      </c>
      <c r="C21" s="52"/>
      <c r="D21" s="53">
        <v>80</v>
      </c>
      <c r="E21" s="53">
        <v>2</v>
      </c>
      <c r="F21" s="100"/>
      <c r="G21" s="102"/>
      <c r="H21" s="103"/>
      <c r="I21" s="101"/>
      <c r="J21" s="100"/>
      <c r="K21" s="104"/>
      <c r="L21" s="105"/>
    </row>
    <row r="22" ht="29.1" customHeight="1" spans="1:12">
      <c r="A22" s="72">
        <v>4</v>
      </c>
      <c r="B22" s="52" t="s">
        <v>99</v>
      </c>
      <c r="C22" s="52"/>
      <c r="D22" s="53">
        <v>72</v>
      </c>
      <c r="E22" s="53">
        <v>3</v>
      </c>
      <c r="G22" s="102"/>
      <c r="H22" s="103"/>
      <c r="I22" s="101"/>
      <c r="J22" s="100"/>
      <c r="K22" s="104"/>
      <c r="L22" s="104"/>
    </row>
    <row r="23" ht="29.1" customHeight="1" spans="1:12">
      <c r="A23" s="72">
        <v>5</v>
      </c>
      <c r="B23" s="52" t="s">
        <v>100</v>
      </c>
      <c r="C23" s="52"/>
      <c r="D23" s="53">
        <v>64</v>
      </c>
      <c r="E23" s="53">
        <v>4</v>
      </c>
      <c r="K23" s="104"/>
      <c r="L23" s="104"/>
    </row>
    <row r="24" ht="29.1" customHeight="1" spans="1:12">
      <c r="A24" s="72">
        <v>6</v>
      </c>
      <c r="B24" s="52" t="s">
        <v>97</v>
      </c>
      <c r="C24" s="52"/>
      <c r="D24" s="53">
        <v>64</v>
      </c>
      <c r="E24" s="53">
        <v>4</v>
      </c>
      <c r="G24" s="102"/>
      <c r="H24" s="103"/>
      <c r="I24" s="101"/>
      <c r="J24" s="100"/>
      <c r="K24" s="104"/>
      <c r="L24" s="104"/>
    </row>
    <row r="25" ht="29.1" customHeight="1" spans="1:12">
      <c r="A25" s="72">
        <v>7</v>
      </c>
      <c r="B25" s="52" t="s">
        <v>25</v>
      </c>
      <c r="C25" s="52"/>
      <c r="D25" s="53">
        <v>56</v>
      </c>
      <c r="E25" s="53">
        <v>5</v>
      </c>
      <c r="G25" s="102"/>
      <c r="H25" s="103"/>
      <c r="I25" s="101"/>
      <c r="J25" s="100"/>
      <c r="K25" s="104"/>
      <c r="L25" s="104"/>
    </row>
    <row r="26" ht="29.1" customHeight="1" spans="1:12">
      <c r="A26" s="72">
        <v>8</v>
      </c>
      <c r="B26" s="52" t="s">
        <v>98</v>
      </c>
      <c r="C26" s="52"/>
      <c r="D26" s="53">
        <v>40</v>
      </c>
      <c r="E26" s="53">
        <v>6</v>
      </c>
      <c r="G26" s="102"/>
      <c r="H26" s="103"/>
      <c r="I26" s="101"/>
      <c r="J26" s="100"/>
      <c r="K26" s="104"/>
      <c r="L26" s="104"/>
    </row>
  </sheetData>
  <mergeCells count="14">
    <mergeCell ref="A1:E1"/>
    <mergeCell ref="B18:C18"/>
    <mergeCell ref="B19:C19"/>
    <mergeCell ref="B20:C20"/>
    <mergeCell ref="B21:C21"/>
    <mergeCell ref="B22:C22"/>
    <mergeCell ref="B23:C23"/>
    <mergeCell ref="B24:C24"/>
    <mergeCell ref="B25:C25"/>
    <mergeCell ref="B26:C26"/>
    <mergeCell ref="A3:A10"/>
    <mergeCell ref="A11:A17"/>
    <mergeCell ref="B3:B10"/>
    <mergeCell ref="B11:B17"/>
  </mergeCells>
  <pageMargins left="0.7" right="0.7" top="0.75" bottom="0.75" header="0.3" footer="0.3"/>
  <pageSetup paperSize="9" fitToHeight="0" orientation="portrait" horizontalDpi="300" verticalDpi="3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I8" sqref="I8"/>
    </sheetView>
  </sheetViews>
  <sheetFormatPr defaultColWidth="9" defaultRowHeight="14" outlineLevelCol="6"/>
  <cols>
    <col min="1" max="1" width="9" style="91"/>
    <col min="2" max="2" width="34" customWidth="1"/>
    <col min="3" max="7" width="13.1272727272727" customWidth="1"/>
  </cols>
  <sheetData>
    <row r="1" ht="50.1" customHeight="1" spans="1:7">
      <c r="A1" s="92" t="s">
        <v>213</v>
      </c>
      <c r="B1" s="92"/>
      <c r="C1" s="92"/>
      <c r="D1" s="92"/>
      <c r="E1" s="92"/>
      <c r="F1" s="92"/>
      <c r="G1" s="93"/>
    </row>
    <row r="2" ht="35.1" customHeight="1" spans="1:7">
      <c r="A2" s="51" t="s">
        <v>51</v>
      </c>
      <c r="B2" s="94" t="s">
        <v>54</v>
      </c>
      <c r="C2" s="94"/>
      <c r="D2" s="94"/>
      <c r="E2" s="95" t="s">
        <v>53</v>
      </c>
      <c r="F2" s="95" t="s">
        <v>20</v>
      </c>
      <c r="G2" s="96"/>
    </row>
    <row r="3" ht="35.1" customHeight="1" spans="1:7">
      <c r="A3" s="51">
        <v>1</v>
      </c>
      <c r="B3" s="94" t="s">
        <v>96</v>
      </c>
      <c r="C3" s="94"/>
      <c r="D3" s="94"/>
      <c r="E3" s="97">
        <v>106</v>
      </c>
      <c r="F3" s="95" t="s">
        <v>57</v>
      </c>
      <c r="G3" s="96"/>
    </row>
    <row r="4" ht="35.1" customHeight="1" spans="1:7">
      <c r="A4" s="51">
        <v>2</v>
      </c>
      <c r="B4" s="94" t="s">
        <v>93</v>
      </c>
      <c r="C4" s="94"/>
      <c r="D4" s="94"/>
      <c r="E4" s="97">
        <v>100</v>
      </c>
      <c r="F4" s="95" t="s">
        <v>59</v>
      </c>
      <c r="G4" s="96"/>
    </row>
    <row r="5" ht="35.1" customHeight="1" spans="1:7">
      <c r="A5" s="51">
        <v>3</v>
      </c>
      <c r="B5" s="94" t="s">
        <v>25</v>
      </c>
      <c r="C5" s="94"/>
      <c r="D5" s="94"/>
      <c r="E5" s="97">
        <v>76</v>
      </c>
      <c r="F5" s="95" t="s">
        <v>61</v>
      </c>
      <c r="G5" s="96"/>
    </row>
    <row r="6" ht="35.1" customHeight="1" spans="1:7">
      <c r="A6" s="51">
        <v>4</v>
      </c>
      <c r="B6" s="94" t="s">
        <v>97</v>
      </c>
      <c r="C6" s="94"/>
      <c r="D6" s="94"/>
      <c r="E6" s="97">
        <v>72</v>
      </c>
      <c r="F6" s="95" t="s">
        <v>63</v>
      </c>
      <c r="G6" s="96"/>
    </row>
    <row r="7" ht="35.1" customHeight="1" spans="1:7">
      <c r="A7" s="51">
        <v>5</v>
      </c>
      <c r="B7" s="94" t="s">
        <v>214</v>
      </c>
      <c r="C7" s="94"/>
      <c r="D7" s="94"/>
      <c r="E7" s="97">
        <v>64</v>
      </c>
      <c r="F7" s="95" t="s">
        <v>72</v>
      </c>
      <c r="G7" s="96"/>
    </row>
    <row r="8" ht="35.1" customHeight="1" spans="1:7">
      <c r="A8" s="51">
        <v>6</v>
      </c>
      <c r="B8" s="94" t="s">
        <v>98</v>
      </c>
      <c r="C8" s="94"/>
      <c r="D8" s="94"/>
      <c r="E8" s="97">
        <v>48</v>
      </c>
      <c r="F8" s="95" t="s">
        <v>74</v>
      </c>
      <c r="G8" s="96"/>
    </row>
    <row r="9" ht="35.1" customHeight="1" spans="1:7">
      <c r="A9" s="51">
        <v>7</v>
      </c>
      <c r="B9" s="94" t="s">
        <v>95</v>
      </c>
      <c r="C9" s="94"/>
      <c r="D9" s="94"/>
      <c r="E9" s="97">
        <v>48</v>
      </c>
      <c r="F9" s="95" t="s">
        <v>74</v>
      </c>
      <c r="G9" s="96"/>
    </row>
    <row r="10" ht="35.1" customHeight="1" spans="1:7">
      <c r="A10" s="51">
        <v>8</v>
      </c>
      <c r="B10" s="94" t="s">
        <v>100</v>
      </c>
      <c r="C10" s="94"/>
      <c r="D10" s="94"/>
      <c r="E10" s="97">
        <v>44</v>
      </c>
      <c r="F10" s="95" t="s">
        <v>78</v>
      </c>
      <c r="G10" s="96"/>
    </row>
    <row r="11" ht="21" spans="2:7">
      <c r="B11" s="98"/>
      <c r="C11" s="98"/>
      <c r="D11" s="98"/>
      <c r="E11" s="98"/>
      <c r="F11" s="96"/>
      <c r="G11" s="96"/>
    </row>
    <row r="12" ht="21" spans="2:7">
      <c r="B12" s="98"/>
      <c r="C12" s="98"/>
      <c r="D12" s="98"/>
      <c r="E12" s="98"/>
      <c r="F12" s="96"/>
      <c r="G12" s="96"/>
    </row>
    <row r="13" ht="21" spans="2:7">
      <c r="B13" s="98"/>
      <c r="C13" s="98"/>
      <c r="D13" s="98"/>
      <c r="E13" s="98"/>
      <c r="F13" s="96"/>
      <c r="G13" s="96"/>
    </row>
  </sheetData>
  <sortState ref="B4:F11">
    <sortCondition ref="E4:E11" descending="1"/>
  </sortState>
  <mergeCells count="10">
    <mergeCell ref="A1:F1"/>
    <mergeCell ref="B2:D2"/>
    <mergeCell ref="B3:D3"/>
    <mergeCell ref="B4:D4"/>
    <mergeCell ref="B5:D5"/>
    <mergeCell ref="B6:D6"/>
    <mergeCell ref="B7:D7"/>
    <mergeCell ref="B8:D8"/>
    <mergeCell ref="B9:D9"/>
    <mergeCell ref="B10:D10"/>
  </mergeCells>
  <pageMargins left="0.629861111111111" right="0.74791666666666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团体总分</vt:lpstr>
      <vt:lpstr>田径</vt:lpstr>
      <vt:lpstr>武术</vt:lpstr>
      <vt:lpstr>篮球赛</vt:lpstr>
      <vt:lpstr>羽毛球</vt:lpstr>
      <vt:lpstr>定向赛</vt:lpstr>
      <vt:lpstr>橄榄球</vt:lpstr>
      <vt:lpstr>排球赛</vt:lpstr>
      <vt:lpstr>骨干运动会</vt:lpstr>
      <vt:lpstr>健美操</vt:lpstr>
      <vt:lpstr>乒乓球</vt:lpstr>
      <vt:lpstr>网球赛</vt:lpstr>
      <vt:lpstr>足球赛</vt:lpstr>
      <vt:lpstr>军事运动会</vt:lpstr>
      <vt:lpstr>校外竞赛贡献分</vt:lpstr>
      <vt:lpstr>体质健康测试合格率</vt:lpstr>
      <vt:lpstr>阳光长跑合格率</vt:lpstr>
      <vt:lpstr>阳光长跑诚信率奖罚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swan Song</dc:creator>
  <cp:lastModifiedBy>仙道爱钓鱼</cp:lastModifiedBy>
  <dcterms:created xsi:type="dcterms:W3CDTF">2006-09-13T11:21:00Z</dcterms:created>
  <cp:lastPrinted>2024-10-26T02:28:00Z</cp:lastPrinted>
  <dcterms:modified xsi:type="dcterms:W3CDTF">2025-10-27T14:05:57Z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5E104B33078745DFBADEBB64E502C6D2_13</vt:lpwstr>
  </property>
</Properties>
</file>